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 tabRatio="740" activeTab="9"/>
  </bookViews>
  <sheets>
    <sheet name="Anexo II" sheetId="22" r:id="rId1"/>
    <sheet name="Resumo Anexo III" sheetId="18" r:id="rId2"/>
    <sheet name="Gabinete" sheetId="6" r:id="rId3"/>
    <sheet name="SMS" sheetId="9" r:id="rId4"/>
    <sheet name="SMED" sheetId="1" r:id="rId5"/>
    <sheet name="SMC" sheetId="5" r:id="rId6"/>
    <sheet name="SMEL" sheetId="19" r:id="rId7"/>
    <sheet name="SMHRF" sheetId="21" r:id="rId8"/>
    <sheet name="SMDS" sheetId="11" r:id="rId9"/>
    <sheet name="SMDR" sheetId="12" r:id="rId10"/>
    <sheet name="SMDET" sheetId="7" r:id="rId11"/>
    <sheet name="SMISP" sheetId="8" r:id="rId12"/>
    <sheet name="SMU" sheetId="10" r:id="rId13"/>
    <sheet name="SMA" sheetId="13" r:id="rId14"/>
    <sheet name="SELD" sheetId="17" r:id="rId15"/>
    <sheet name="Plan1" sheetId="20" r:id="rId16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_xlnm.Print_Titles" localSheetId="1">'Resumo Anexo III'!$1:$1</definedName>
  </definedNames>
  <calcPr calcId="145621"/>
</workbook>
</file>

<file path=xl/calcChain.xml><?xml version="1.0" encoding="utf-8"?>
<calcChain xmlns="http://schemas.openxmlformats.org/spreadsheetml/2006/main">
  <c r="D57" i="18" l="1"/>
  <c r="C11" i="22" l="1"/>
  <c r="F3" i="22"/>
  <c r="E3" i="22"/>
  <c r="D3" i="22"/>
  <c r="C3" i="22"/>
  <c r="F11" i="22"/>
  <c r="E11" i="22"/>
  <c r="D11" i="22"/>
  <c r="F7" i="22" l="1"/>
  <c r="F12" i="22" s="1"/>
  <c r="E7" i="22"/>
  <c r="E12" i="22" s="1"/>
  <c r="D7" i="22"/>
  <c r="D12" i="22" s="1"/>
  <c r="C7" i="22"/>
  <c r="C12" i="22" s="1"/>
  <c r="E57" i="18" l="1"/>
  <c r="F57" i="18"/>
  <c r="G57" i="18"/>
  <c r="G59" i="18" l="1"/>
</calcChain>
</file>

<file path=xl/sharedStrings.xml><?xml version="1.0" encoding="utf-8"?>
<sst xmlns="http://schemas.openxmlformats.org/spreadsheetml/2006/main" count="1385" uniqueCount="434">
  <si>
    <t>Descrição</t>
  </si>
  <si>
    <t>Unidade de Medida</t>
  </si>
  <si>
    <t>Referência</t>
  </si>
  <si>
    <t>Data</t>
  </si>
  <si>
    <t>Índice</t>
  </si>
  <si>
    <t>Código</t>
  </si>
  <si>
    <t>Título</t>
  </si>
  <si>
    <t>Diretriz</t>
  </si>
  <si>
    <t>Descrição do Programa</t>
  </si>
  <si>
    <t>Público Alvo</t>
  </si>
  <si>
    <t>OBJETIVO:</t>
  </si>
  <si>
    <t xml:space="preserve">Indicador </t>
  </si>
  <si>
    <t>Órgão e Unidade responsável</t>
  </si>
  <si>
    <t>Valor do Programa 2022 a 2025</t>
  </si>
  <si>
    <t>Metas (2022 a 2025):</t>
  </si>
  <si>
    <t>SMS - Secretaria de Município de Saúde</t>
  </si>
  <si>
    <t>80%</t>
  </si>
  <si>
    <t>07</t>
  </si>
  <si>
    <t>SMED - Secretaria de Município da Educação</t>
  </si>
  <si>
    <t>08</t>
  </si>
  <si>
    <t xml:space="preserve">SMC - Secretaria de Município da Cultura </t>
  </si>
  <si>
    <t>02</t>
  </si>
  <si>
    <t>11</t>
  </si>
  <si>
    <t>SMISP - Secretaria de Município de Infraestrutura e Serviços Públicos</t>
  </si>
  <si>
    <t>14</t>
  </si>
  <si>
    <t>SMU - Secretaria de Município de Mobilidade Urbana</t>
  </si>
  <si>
    <t>09</t>
  </si>
  <si>
    <t>SMDS - Secretaria de Município de Desenvolvimento Social</t>
  </si>
  <si>
    <t>10</t>
  </si>
  <si>
    <t>SMR - Secretaria de Município de Desenvolvimento Rural</t>
  </si>
  <si>
    <t>15</t>
  </si>
  <si>
    <t>SMEL - Secretaria de Município de Esporte e Lazer</t>
  </si>
  <si>
    <t>População em situação de insegurança alimentar</t>
  </si>
  <si>
    <t>Atender o maior número de usuários que acessam o restaurante popular e as cozinhas comunitárias, de acordo com a capacidade máxima permitida.</t>
  </si>
  <si>
    <t>Usuários atendidos</t>
  </si>
  <si>
    <t>Unidade</t>
  </si>
  <si>
    <t>Percentual</t>
  </si>
  <si>
    <t>Atender o máximo de usuários que encontram-se em insegurança alimentar no município.</t>
  </si>
  <si>
    <t>Desenvolvimento Humano: Inclusão Social</t>
  </si>
  <si>
    <t>CADASTRO ÚNICO PARA PROGRAMAS SOCIAIS</t>
  </si>
  <si>
    <t>Famílias em situação de vulnerabilidade social</t>
  </si>
  <si>
    <t>Promover o acesso das famílias aos programas sociais, mantendo os atendimentos já existentes e ampliando-os, e dar continuidade às ações complementares.</t>
  </si>
  <si>
    <t>90%</t>
  </si>
  <si>
    <t>Buscar atender 100% dos usuários que procuram o atendimento do cadastro único/bolsa família.</t>
  </si>
  <si>
    <t>PROMOVENDO A ASSISTÊNCIA SOCIAL EM SANTA MARIA</t>
  </si>
  <si>
    <t>Buscar atender todos os usuários que procuram o atendimento da rede sócio assistencial no município.</t>
  </si>
  <si>
    <t>População idosa</t>
  </si>
  <si>
    <t>Atender os idosos no município, através de orientações e atividades que envolvam saúde, educação, esporte, cultura e lazer, em conjunto com o Conselho Municipal do Idoso.</t>
  </si>
  <si>
    <t>Buscar atender o maior número de idosos do município.</t>
  </si>
  <si>
    <t>Crianças e adolescentes em situação de vulnerabilidade e risco social.</t>
  </si>
  <si>
    <t>Atender crianças e adolescentes em vulnerabilidade social, através dos Conselhos Tutelares e das instituições que integram o Conselho Municipal da Criança e do adolescente.</t>
  </si>
  <si>
    <t>Desenvolvimento Econômico Sustentável</t>
  </si>
  <si>
    <t>INTEGRAÇÃO E APOIO AOS DISTRITOS RURAIS</t>
  </si>
  <si>
    <t>Moradores do meio rural de Santa Maria</t>
  </si>
  <si>
    <t>Realizar ações e iniciativas que promovam a integração dos moradores dos distritos rurais de Santa Maria às diferentes áreas de atuação da Prefeitura Municipal, como: Saúde, Educação, Cultura, Turismo, Esporte, Lazer, Desenvolvimento Social, Desenvolvimento Econômico, Meio Ambiente, infraestrutura e Segurança Pública.</t>
  </si>
  <si>
    <t>Moradores dos distritos rurais</t>
  </si>
  <si>
    <t>unidade</t>
  </si>
  <si>
    <t>10.000</t>
  </si>
  <si>
    <t>Atender 100% da população do interior.</t>
  </si>
  <si>
    <t>População em geral.</t>
  </si>
  <si>
    <t>Estabelecimentos Fiscalizados</t>
  </si>
  <si>
    <t>19</t>
  </si>
  <si>
    <t>Inspecionar e fiscalizar 100% dos estabelecimentos registrados no Serviço de Inspeção Municipal.</t>
  </si>
  <si>
    <t>GERAÇÃO DE EMPREGO E RENDA NO MEIO RURAL</t>
  </si>
  <si>
    <t>Produtores rurais</t>
  </si>
  <si>
    <t>Promover a geração de emprego e renda junto às atividades primárias, com fomento desde a produção até a comercialização de produtos agropecuários, fixando as famílias no meio rural, com atenção essencial aos jovens que darão sequência no processo produtivo.</t>
  </si>
  <si>
    <t>Produtores atendidos</t>
  </si>
  <si>
    <t>300</t>
  </si>
  <si>
    <t>Incentivar e organizar a comercialização da produção agrícola municipal e regional, através da qualificação e criação de novos espaços a fim de atender as demandas de consumo de Santa Maria e da Região Central do Estado.</t>
  </si>
  <si>
    <t>Espaços para comercialização de produtos agrícolas</t>
  </si>
  <si>
    <t>20</t>
  </si>
  <si>
    <t>Qualificar 100% dos espaços utilizados pelos produtores rurais na comercialização de sua produção agrícola.</t>
  </si>
  <si>
    <t>Desenvolvimento Humano: Educação</t>
  </si>
  <si>
    <t>Desenvolvimento Urbano: Infraestrutura e Qualidade</t>
  </si>
  <si>
    <t>SINALIZAÇÃO VIÁRIA</t>
  </si>
  <si>
    <t>Reorganizar, qualificar, manter e substituir quando necessário a sinalização viária horizontal e vertical.</t>
  </si>
  <si>
    <t>Pintura de faixa de pedestres</t>
  </si>
  <si>
    <t>330</t>
  </si>
  <si>
    <t>Manter a sinalização viária.</t>
  </si>
  <si>
    <t>30.000</t>
  </si>
  <si>
    <t>Usuários do transporte coletivo atendidos ao dia</t>
  </si>
  <si>
    <t>Atender um número maior de usuários por dia.</t>
  </si>
  <si>
    <t>Animais equídeos recolhidos das vias</t>
  </si>
  <si>
    <t>40</t>
  </si>
  <si>
    <t>Recolher os animais equídeos das vias públicas.</t>
  </si>
  <si>
    <t>EDUCAÇÃO NO TRÂNSITO</t>
  </si>
  <si>
    <t>Realizar ações de educação e combate à acidentalidade com o "EDUCA TRÂNSITO"; produzir estudo e diagnóstico de acidentalidade através do projeto "Vida no Trânsito".</t>
  </si>
  <si>
    <t>Público alcançado ao ano</t>
  </si>
  <si>
    <t>Segurança Pública</t>
  </si>
  <si>
    <t>População santamariense</t>
  </si>
  <si>
    <t>Avançar em ações de gestão de desastres e medidas preventivas destinadas à redução de riscos de situações de emergência.</t>
  </si>
  <si>
    <t>1.050</t>
  </si>
  <si>
    <t>Atendimentos realizados</t>
  </si>
  <si>
    <t>DEFESA CIVIL, ATENÇÃO E PREVENÇÃO</t>
  </si>
  <si>
    <t>2.065</t>
  </si>
  <si>
    <t>REVITALIZAÇÃO DO EIXO INDUSTRIAL SANTAMARIENSE</t>
  </si>
  <si>
    <t>Empresas novas e/ou em expansão</t>
  </si>
  <si>
    <t>Empreendedores e trabalhadores da cadeia produtiva do Município</t>
  </si>
  <si>
    <t>Proporcionar um ambiente produtivo para profissionais e empreendedores, capacitando, qualificando e motivando-os a retomar a situação econômica, pessoal e social.</t>
  </si>
  <si>
    <t>Empreendedores</t>
  </si>
  <si>
    <t>161</t>
  </si>
  <si>
    <t>1.321</t>
  </si>
  <si>
    <t>Modernizar e qualificar o Aeroporto Municipal.</t>
  </si>
  <si>
    <t>Trade turístico da região</t>
  </si>
  <si>
    <t>Desenvolvimento Urbano</t>
  </si>
  <si>
    <t>INFRAESTRUTURA E QUALIDADE DE VIDA</t>
  </si>
  <si>
    <t>Dar continuidade e avançar nas melhorias da infraestrutura do município, na restauração, manutenção e ampliação do sistema viário existente, adequando a acessibilidade urbana, através de vias em boas condições de trafegabilidade.</t>
  </si>
  <si>
    <t>Vias recuperadas</t>
  </si>
  <si>
    <t>nº de vias</t>
  </si>
  <si>
    <t>80</t>
  </si>
  <si>
    <t>Melhorar condições de trafegabilidade das vias urbanas, incluindo a conservação de pontes e bueiros.</t>
  </si>
  <si>
    <t>Contribuintes e visitantes dos cemitérios</t>
  </si>
  <si>
    <t>Humanizar o atendimento, qualificar a estrutura e a segurança dos cemitérios públicos.</t>
  </si>
  <si>
    <t>Desenvolvimento humano: Esporte e Lazer</t>
  </si>
  <si>
    <t>Comunidade em Geral</t>
  </si>
  <si>
    <t>4</t>
  </si>
  <si>
    <t>POLÍTICAS PÚBLICAS VOLTADAS AO ESPORTE</t>
  </si>
  <si>
    <t>12</t>
  </si>
  <si>
    <t>6</t>
  </si>
  <si>
    <t>Atividades de esporte e lazer</t>
  </si>
  <si>
    <t>POUPA TEMPO</t>
  </si>
  <si>
    <t>Comunidade em geral</t>
  </si>
  <si>
    <t>Diminuir a complexidade do sistema com rotinas e processos de fácil aplicação, visando tornar o serviço público mais ágil e resolutivo para atender os munícipes.</t>
  </si>
  <si>
    <t>Emissão de alvarás on line</t>
  </si>
  <si>
    <t>alvarás</t>
  </si>
  <si>
    <t>60%</t>
  </si>
  <si>
    <t>Tornar o processo de emissão de alvarás 100% on line.</t>
  </si>
  <si>
    <t>DESCOMPLICA SANTA MARIA</t>
  </si>
  <si>
    <t>Dinamizar os processos de análise, aprovação de projetos e regularização de edificações, proporcionando o desenvolvimento urbano e econômico, observando legislações contemporâneas e diminuindo a complexidade do sistema.</t>
  </si>
  <si>
    <t>Tempo de análise e aprovação dos projetos</t>
  </si>
  <si>
    <t>dias</t>
  </si>
  <si>
    <t>120</t>
  </si>
  <si>
    <t>Diminuir em 50% o tempo de análise e aprovação de projetos a fim de completar o ciclo dos processos demandados pelas superintendências.</t>
  </si>
  <si>
    <t>AEROPORTO MUNICIPAL</t>
  </si>
  <si>
    <t>Ampliar e especializar os serviços prestados, tornando-os mais atrativos e qualificados à população, bem como a novos e grandes empreendimentos no município.</t>
  </si>
  <si>
    <t>Manter Santa Maria no mapa do turismo brasileiro, bem como permanecer referência do turismo regional e estadual e reestabelecer o número indicador de faturamento das empresas do trade turístico.</t>
  </si>
  <si>
    <t>Pontos turísticos</t>
  </si>
  <si>
    <t>32</t>
  </si>
  <si>
    <t>Reposicionar Santa Maria como Protagonista no cenário regional do Turismo.</t>
  </si>
  <si>
    <t>Cemitérios municipais</t>
  </si>
  <si>
    <t>LUZ É SEGURANÇA</t>
  </si>
  <si>
    <t>Dar continuidade aos avanços na iluminação pública, com eficiência energética ampliando e modernizando o sistema, contribuindo com a segurança.</t>
  </si>
  <si>
    <t>Pontos de iluminação pública</t>
  </si>
  <si>
    <t>62.097</t>
  </si>
  <si>
    <t>MAIS SANEAMENTO, MAIS SAÚDE</t>
  </si>
  <si>
    <t>Melhorar e ampliar continuamente a qualidade dos serviços prestados a comunidade, sem prejuízo a infraestrutura urbana, com a estruturação das ações de drenagem e saneamento e estimulando programas de educação ambiental.</t>
  </si>
  <si>
    <t>Pontos de drenagem e assoreamento recuperados</t>
  </si>
  <si>
    <t>55</t>
  </si>
  <si>
    <t>Melhorar a drenagem pluvial da cidade e a prestação de serviço de saneamento básico.</t>
  </si>
  <si>
    <t>Produtores Rurais</t>
  </si>
  <si>
    <t>Promover o melhoramento, a conservação e recuperação das estradas vicinais, incluindo pontes e bueiros, dando melhores condições de acesso à população e garantindo o escoamento da produção do município de Santa Maria.</t>
  </si>
  <si>
    <t>Estradas vicinais</t>
  </si>
  <si>
    <t>km</t>
  </si>
  <si>
    <t>1.200</t>
  </si>
  <si>
    <t>Manter as estradas vicinais, construir e revitalizar pontes do interior.</t>
  </si>
  <si>
    <t>CIDADE SUSTENTÁVEL</t>
  </si>
  <si>
    <t>Pontos de limpeza em áreas públicas</t>
  </si>
  <si>
    <t>ESPORTE E LAZER EM SANTA MARIA</t>
  </si>
  <si>
    <t>SMA - Secretaria de Município de Meio Ambiente</t>
  </si>
  <si>
    <t xml:space="preserve">DESBUROCRATIZAÇÃO DE PROCESSOS </t>
  </si>
  <si>
    <t>Acelerar os processos de licenciamento ambiental.</t>
  </si>
  <si>
    <t>Empreendimentos licenciados</t>
  </si>
  <si>
    <t>percentual</t>
  </si>
  <si>
    <t>Licenciar 80% das solicitações encaminhadas</t>
  </si>
  <si>
    <t>ESPAÇOS PÚBLICOS ARBORIZADOS</t>
  </si>
  <si>
    <t>Manter, renovar e revitalizar o manejo de arborização nos espaços públicos, de uso comum, de responsabilidade do Poder Público, bem como incentivar a adoção de áreas verdes pelas empresas locais para manutenção e revigoração.</t>
  </si>
  <si>
    <t>Demandas atendidas</t>
  </si>
  <si>
    <t>40%</t>
  </si>
  <si>
    <t>Revitalizar, renovar e manter 60% de espaços públicos.</t>
  </si>
  <si>
    <t>BEM ESTAR ANIMAL</t>
  </si>
  <si>
    <t>Manter e gerenciar ações relacionadas ao controle ambiental e bem estar animal, dentre elas: castrar e microchipar equinos, cães e gatos no município.</t>
  </si>
  <si>
    <t>Animais castrados e chipados</t>
  </si>
  <si>
    <t>20%</t>
  </si>
  <si>
    <t>Aumentar o máximo possível o percentual de animais castrados e microchipados no município.</t>
  </si>
  <si>
    <t>CRIATIVA SANTA MARIA</t>
  </si>
  <si>
    <t>Trabalhadores da cadeia produtiva da cultura e economia criativa de Santa Maria</t>
  </si>
  <si>
    <t>Políticas públicas na área da cultura</t>
  </si>
  <si>
    <t>2</t>
  </si>
  <si>
    <t>Capacitar a cadeia produtiva da cultura para que conheçam e participem das políticas de cultura do município e ampliar o diálogo com os conselhos afins.</t>
  </si>
  <si>
    <t>SANTA MARIA DO FUTURO</t>
  </si>
  <si>
    <t>Manter, ampliar, cuidar e restaurar os equipamentos culturais da cidade de Santa Maria.</t>
  </si>
  <si>
    <t>Equipamentos culturais</t>
  </si>
  <si>
    <t>9</t>
  </si>
  <si>
    <t>Manter em pleno funcionamento os equipamentos culturais.</t>
  </si>
  <si>
    <t>VIVA SANTA MARIA</t>
  </si>
  <si>
    <t>Criar, promover, apoiar, incentivar, reorganizar e dar continuidade aos eventos culturais, estimulando a diversidade cultural do município, fomentando a educação, a inclusão social e o turismo cultural.</t>
  </si>
  <si>
    <t>Eventos culturais</t>
  </si>
  <si>
    <t>Instituir, fortalecer e reorganizar o calendário anual dos eventos culturais do município.</t>
  </si>
  <si>
    <t>Desenvolvimento Humano: Saúde</t>
  </si>
  <si>
    <t>Usuários do Sistema Único de Saúde</t>
  </si>
  <si>
    <t>Disponibilização dos medicamentos adquiridos pela Secretaria de Saúde.</t>
  </si>
  <si>
    <t>100%</t>
  </si>
  <si>
    <t>Garantir o uso racional de medicamentos com vistas ao aperfeiçoamento das ações de seleção, programação, aquisição, armazenamento e dispensação de medicamentos e dar continuidade a implantação de novas farmácias distritais.</t>
  </si>
  <si>
    <t>Detectar, monitorar e controlar fatores determinantes da saúde individual e coletiva, os riscos e agravos à saúde, adotando e recomendando medidas de prevenção.</t>
  </si>
  <si>
    <t>Ações entre as vigilâncias de cumprimento às demandas de processos.</t>
  </si>
  <si>
    <t>Promover a qualidade de vida e redução de riscos e agravos à saúde da população, por meio da detecção oportuna e investimento em ações de promoção à saúde, vigilância e controle de doenças e agravos; vacinar a população através do Programa Nacional de Imunizações.</t>
  </si>
  <si>
    <t>Ações de matriciamento realizadas por CAPS</t>
  </si>
  <si>
    <t>Toda população de Santa Maria</t>
  </si>
  <si>
    <t>Preparar e coordenar os serviços de saúde e realizar ações para prevenção, enfrentamento e controle da pandemia do Coronavírus.</t>
  </si>
  <si>
    <t>ESTRATÉGIAS DE SAÚDE DA FAMÍLIA</t>
  </si>
  <si>
    <t>População que acessa a rede da Saúde da Família</t>
  </si>
  <si>
    <t>Ampliar a cobertura de ESF, promovendo a vinculação com os usuários cadastrados no território de abrangência.</t>
  </si>
  <si>
    <t>Equipes de estratégia de saúde da família</t>
  </si>
  <si>
    <t>23</t>
  </si>
  <si>
    <t>PREVENÇÃO E CUIDADO EM ISTs/HIV</t>
  </si>
  <si>
    <t>Ampliar o acesso às ações e serviços de prevenção das infecções sexualmente transmissíveis e garantir o acesso ao diagnóstico e tratamento.</t>
  </si>
  <si>
    <t>Ações de prevenção e cuidado em IST/s/HIV</t>
  </si>
  <si>
    <t>38</t>
  </si>
  <si>
    <t>Qualificar o acolhimento das populações-chave nas redes de atenção à saúde, considerando suas especificidades e suas demanda; fortalecer o monitoramento e acompanhamento sistemático das ações de prevenção e cuidado com IST e HIV.</t>
  </si>
  <si>
    <t>Taxa de notificações de agravos (acidentes e doenças) relacionados ao trabalho</t>
  </si>
  <si>
    <t>27,03%</t>
  </si>
  <si>
    <t>Melhorar o tempo de resposta entre o chamado e o atendimento.</t>
  </si>
  <si>
    <t>Estruturar e implementar ações de alimentação e nutrição na Rede de Saúde.</t>
  </si>
  <si>
    <t>US que realizam registro do acompanhamento dos marcadores de consumo alimentar.</t>
  </si>
  <si>
    <t>18,2%</t>
  </si>
  <si>
    <t>SORRIA SANTA MARIA</t>
  </si>
  <si>
    <t>Qualificar as ações e serviços de prevenção à cárie dentária e doença periodontal e ampliar o acesso ao tratamento odontológico.</t>
  </si>
  <si>
    <t>Cobertura de saúde bucal na atenção básica</t>
  </si>
  <si>
    <t>23,39%</t>
  </si>
  <si>
    <t>Aumentar a cobertura de ações e serviços assistenciais aos usuários do SUS.</t>
  </si>
  <si>
    <t>Unidades Básicas de Saúde</t>
  </si>
  <si>
    <t>33</t>
  </si>
  <si>
    <t>INOVAÇÃO, MODERNIZAÇÃO E SUSTENTABILIDADE DA REDE</t>
  </si>
  <si>
    <r>
      <t xml:space="preserve">Buscar o desenvolvimento pleno dos estudantes e profissionais da educação proporcionando um ambiente escolar moderno e inovador,  adequando a rede física das escolas por meio </t>
    </r>
    <r>
      <rPr>
        <sz val="11"/>
        <color rgb="FF000000"/>
        <rFont val="Calibri"/>
        <charset val="1"/>
        <scheme val="minor"/>
      </rPr>
      <t xml:space="preserve">do financiamento das obras do Pró-Infância e </t>
    </r>
    <r>
      <rPr>
        <sz val="11"/>
        <color rgb="FF000000"/>
        <rFont val="Calibri"/>
        <family val="2"/>
        <charset val="1"/>
        <scheme val="minor"/>
      </rPr>
      <t>de investimentos em infraestrutura e/ou manutenção e conservação corretiva e preventiva dos bens móveis e imóveis</t>
    </r>
    <r>
      <rPr>
        <sz val="11"/>
        <color rgb="FF000000"/>
        <rFont val="Calibri"/>
        <charset val="1"/>
        <scheme val="minor"/>
      </rPr>
      <t>. Assegurar o direito  ao transporte e à alimentação escolar, contribuindo para a sustentabilidade, crescimento e desenvolvimento da RME. A</t>
    </r>
    <r>
      <rPr>
        <sz val="11"/>
        <color rgb="FF000000"/>
        <rFont val="Calibri"/>
        <family val="2"/>
        <charset val="1"/>
        <scheme val="minor"/>
      </rPr>
      <t>tender as demandas inerentes às consequências da Pandemia Covid-19.</t>
    </r>
  </si>
  <si>
    <t>Profissionais e estudantes da Rede Municipal de Ensino - RME</t>
  </si>
  <si>
    <t>Escolas da RME</t>
  </si>
  <si>
    <t>Desenvolver pelo menos uma ação em cada escola municipal.</t>
  </si>
  <si>
    <t>VALORIZAÇÃO E COMPROMISSO COM OS PROFISSIONAIS DA EDUCAÇÃO</t>
  </si>
  <si>
    <t xml:space="preserve">Profissionais da educação </t>
  </si>
  <si>
    <r>
      <t>Proporcionar condições e ambiente de trabalho voltados para a valorização das pessoas, tendo em vista a saúde e o desenvolvimento integral do ser humano, implementando estrutura, sistema de gestão e programas que contribuam para a humanização e profissionalização dos serviços. At</t>
    </r>
    <r>
      <rPr>
        <sz val="11"/>
        <color rgb="FF000000"/>
        <rFont val="Calibri"/>
        <charset val="1"/>
        <scheme val="minor"/>
      </rPr>
      <t>ender as demandas inerentes às consequências da Pandemia Covid-19.</t>
    </r>
  </si>
  <si>
    <t>Nº de profissionais</t>
  </si>
  <si>
    <t>1.700</t>
  </si>
  <si>
    <t>Atingir pelo menos 50% dos profissionais com ações de valorização</t>
  </si>
  <si>
    <t>REDE DIGITAL</t>
  </si>
  <si>
    <r>
      <t xml:space="preserve">Investir em conectividade, automatização e inovação tecnológica da RME, consolidando o sistema de comunicação em rede para o gerenciamento dos serviços, através de recursos de tecnologias assistivas, ações de infraestrutura e melhoria de software  e de hardware. Garantir internet com velocidade adequada às demandas das escolas e para o avanço do ensino híbrido. Ampliar a participação de Profissionais da Educação, estudantes e estagiários da RME em projetos de tecnologia digital. Atender as demandas inerentes às consequências da Pandemia Covid-19. </t>
    </r>
    <r>
      <rPr>
        <sz val="11"/>
        <color rgb="FFFF0000"/>
        <rFont val="Calibri"/>
        <family val="2"/>
        <charset val="1"/>
        <scheme val="minor"/>
      </rPr>
      <t xml:space="preserve"> </t>
    </r>
  </si>
  <si>
    <t>nº escolas</t>
  </si>
  <si>
    <t>Promover inovação tecnológica e digital para 100% das escolas da RME</t>
  </si>
  <si>
    <t>EDUCAÇÃO DE QUALIDADE</t>
  </si>
  <si>
    <t>Estudantes da RME</t>
  </si>
  <si>
    <t xml:space="preserve">Índice de Desenvolvimento da Educação Básica - IDEB </t>
  </si>
  <si>
    <t>5,8</t>
  </si>
  <si>
    <t>Melhorar os índices de qualidade da RME.</t>
  </si>
  <si>
    <t>EDUCAR E EMPREENDER: PROJETANDO O FUTURO</t>
  </si>
  <si>
    <t>19.000</t>
  </si>
  <si>
    <t>nº estudantes</t>
  </si>
  <si>
    <t>TODOS JUNTOS: EDUCAÇÃO INCLUSIVA E ACESSÍVEL</t>
  </si>
  <si>
    <t>Fortalecer e alavancar a educação inclusiva na RME, reconhecendo a singularidade do sujeito dentro do contexto coletivo, valorizando as diferenças humanas e oportunizando que todos possam aprender. Desenvolver ações de acessibilidade e inclusão do público-alvo da Educação Especial,  por meio de políticas públicas educacionais e intersetoriais. Garantir atendimentos nas áreas da saúde e educação aos estudantes com dificuldades em seu percurso educacional. Auxiliar na implementação do Centro de Referência do Autismo. Atender as demandas inerentes às consequências da Pandemia Covid-19.</t>
  </si>
  <si>
    <t>Estudantes da Educação Especial</t>
  </si>
  <si>
    <t>878</t>
  </si>
  <si>
    <t xml:space="preserve">Ampliar a acessibilidade ao ambiente físico, aos recursos didáticos e pedagógicos e à comunicação e informação para os estudantes da Educação Especial da RME. </t>
  </si>
  <si>
    <t>Melhorar os índices de atendimento de prevenção a áreas de risco e os chamados feitos à Defesa Civil.</t>
  </si>
  <si>
    <t>SANTA MARIA SEGURA</t>
  </si>
  <si>
    <t>Avançar em ações que coíbam e/ou impeçam atuações criminosas no Município, buscando impactar diretamente na redução dos índices de crimes em Santa Maria, através do Centro Integrado de Operações de Segurança Pública e equipes da Guarda Municipal.</t>
  </si>
  <si>
    <t>Manter a cidade segura.</t>
  </si>
  <si>
    <t>Melhorar e facilitar a distribuição de medicamentos aos usuários, para que os mesmos tenham acesso próximo de sua região; Garantir acesso da população a medicamentos e correlatos, promovendo a qualidade da assistência farmacêutica e a utilização racional de medicamentos.</t>
  </si>
  <si>
    <t>SERVIÇOS DE SAÚDE</t>
  </si>
  <si>
    <t>SMED</t>
  </si>
  <si>
    <t>SMC</t>
  </si>
  <si>
    <t>SMISP</t>
  </si>
  <si>
    <t>SMS</t>
  </si>
  <si>
    <t>SMU</t>
  </si>
  <si>
    <t>SMDS</t>
  </si>
  <si>
    <t>SMEL</t>
  </si>
  <si>
    <t>SMA</t>
  </si>
  <si>
    <t>Órgão Responsável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</si>
  <si>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</si>
  <si>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</si>
  <si>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</si>
  <si>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</si>
  <si>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</si>
  <si>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</si>
  <si>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</si>
  <si>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</si>
  <si>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</si>
  <si>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</si>
  <si>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</si>
  <si>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</si>
  <si>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</si>
  <si>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</si>
  <si>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</si>
  <si>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</si>
  <si>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</si>
  <si>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</si>
  <si>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</si>
  <si>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</si>
  <si>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</si>
  <si>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</si>
  <si>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</si>
  <si>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</si>
  <si>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</si>
  <si>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</si>
  <si>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</si>
  <si>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</si>
  <si>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</si>
  <si>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</si>
  <si>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</si>
  <si>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</si>
  <si>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</si>
  <si>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</si>
  <si>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</si>
  <si>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</si>
  <si>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</si>
  <si>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</si>
  <si>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</si>
  <si>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</si>
  <si>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</si>
  <si>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</si>
  <si>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</si>
  <si>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</si>
  <si>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</si>
  <si>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</si>
  <si>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</si>
  <si>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</si>
  <si>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</si>
  <si>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</si>
  <si>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</si>
  <si>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</si>
  <si>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</si>
  <si>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</si>
  <si>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GESTÃO DOS ESPAÇOS ESPORTIVOS E DE LAZER</t>
  </si>
  <si>
    <t>Melhorar e renovar os espaços esportivos e pracinhas de brinquedos infantis, localizados nas praças públicas do município. Manter e renovar os complexos esportivos de responsabilidade do município, bem como mobilizar recursos externos para modernização dos equipamentos esportivos.</t>
  </si>
  <si>
    <t>Espaços de esporte e lazer</t>
  </si>
  <si>
    <t>54</t>
  </si>
  <si>
    <t>Aumentar o número de espaços com academias ao ar livre e de lazer infantil, bem como o número de entidades esportivas que fazem uso dos complexos esportivos.</t>
  </si>
  <si>
    <t>Eventos esportivos</t>
  </si>
  <si>
    <t>Aumentar em 50% os eventos esportivos municipais.</t>
  </si>
  <si>
    <t xml:space="preserve">ESPORTE E LAZER EM SANTA MARIA </t>
  </si>
  <si>
    <t>Aumentar em 100% o número de atividades de esporte e lazer.</t>
  </si>
  <si>
    <t>Retomar e ampliar os Jogos escolares (JESMA), organizar o mês do esporte e estimular a participação de Entidades Esportivas no sistema PROESP.</t>
  </si>
  <si>
    <t>31</t>
  </si>
  <si>
    <t>Gabinete</t>
  </si>
  <si>
    <t>SMDET</t>
  </si>
  <si>
    <t>SMR</t>
  </si>
  <si>
    <t>GP - Gabinete do Prefeito</t>
  </si>
  <si>
    <t>Promover e fomentar a regularização fundiária dos núcleos habitacionais em situação de informalidade.</t>
  </si>
  <si>
    <t>Moradores de núcleos habitacionais informais</t>
  </si>
  <si>
    <t>Certidão de direito real de uso entregues</t>
  </si>
  <si>
    <t>nº CDRU</t>
  </si>
  <si>
    <t>População com renda de até três salários mínimos</t>
  </si>
  <si>
    <t>Promover condições de acesso à moradia digna, priorizando os grupos de idosos e mulheres chefe de família, inscritos nos programas habitacionais.</t>
  </si>
  <si>
    <t>50%</t>
  </si>
  <si>
    <t xml:space="preserve">Unidades habitacionais </t>
  </si>
  <si>
    <t>SMHRF</t>
  </si>
  <si>
    <t xml:space="preserve">SANTA MARIA EMPREENDEDORA </t>
  </si>
  <si>
    <t>INCENTIVO AO TURISMO</t>
  </si>
  <si>
    <t>Empresas instaladas no parque industrial</t>
  </si>
  <si>
    <t>Capacitar a comunidade empreendedora e trabalhadora do município a fim de valorizar, motivar, orientar e qualificar o setor econômico no pós pandemia, e atrair novos negócios.</t>
  </si>
  <si>
    <t>REFEIÇÃO PARA TODOS</t>
  </si>
  <si>
    <t>Pessoas que necessitam auxílio na assistência Social.</t>
  </si>
  <si>
    <t>CIDADANIA AOS IDOSOS</t>
  </si>
  <si>
    <t>GARANTINDO DIREITOS À INFÂNCIA E A ADOLESCÊNCIA</t>
  </si>
  <si>
    <t>REGULARIZAÇÃO FUNDIÁRIA</t>
  </si>
  <si>
    <t>Avançar na regularização fundiária dos núcleos habitacionais públicos informais.</t>
  </si>
  <si>
    <t>MAIS MORADIA</t>
  </si>
  <si>
    <t>Ampliar e articular políticas públicas de cultura com as políticas de desenvolvimento do município, promovendo sistematicamente novos editais de incentivo por meio do diálogo com segmentos e conselhos de cultura de Santa Maria.</t>
  </si>
  <si>
    <t>SERVIÇOS CEMITERIAIS</t>
  </si>
  <si>
    <t xml:space="preserve">INFRAESTRUTURA RURAL </t>
  </si>
  <si>
    <t>Manter e melhorar a organização, segurança e infraestrutura dos cemitérios públicos.</t>
  </si>
  <si>
    <t>TRANSPORTE COLETIVO E DE PASSAGEIROS</t>
  </si>
  <si>
    <t>CONTROLE E SEGURANÇA VIÁRIAS</t>
  </si>
  <si>
    <t>INTEGRAÇÃO E APOIO AOS DISTRITOS</t>
  </si>
  <si>
    <t>SERVIÇO DE INSPEÇÃO MUNICIPAL</t>
  </si>
  <si>
    <t>ABASTECIMENTO RURAL</t>
  </si>
  <si>
    <t>99</t>
  </si>
  <si>
    <t>Melhorar a eficácia da coleta dos resíduos sólidos urbanos (RSU), avançando na melhoria do sistema de coleta seletiva, incentivando programas de educação ambiental; potencializar os programas de limpeza e manutenção dos espaços públicos, buscando parcerias para a revitalização e renovação, motivando os cidadãos para ocuparem seus espaços.</t>
  </si>
  <si>
    <t>Manter e melhorar o serviço de coleta de resíduos e a coleta seletiva, bem como melhorar a qualidade do serviço de limpeza pública, mantendo um cronograma de limpeza eficaz.</t>
  </si>
  <si>
    <t>Realizar a gestão dos sistemas de transporte público municipal, bem como desenvolver e finalizar o processo licitatório para concessão. Reorganizar o transporte de passageiros e reestruturar os pontos de embarque e desembarque, bem como os abrigos para passageiros do Transporte Coletivo.</t>
  </si>
  <si>
    <t>Fiscalizar e recolher os animais equídeos e os veículos de tração animal e humana, das vias públicas.</t>
  </si>
  <si>
    <t>ASSISTÊNCIA FARMACÊUTICA</t>
  </si>
  <si>
    <t xml:space="preserve"> VIGILÂNCIA EM SAÚDE</t>
  </si>
  <si>
    <t>REDE DE ATENÇÃO PSICOSSOCIAL</t>
  </si>
  <si>
    <t>ENFRENTAMENTO A PANDEMIA</t>
  </si>
  <si>
    <t>VIGILÂNCIA EM SAÚDE</t>
  </si>
  <si>
    <t>SANTA MARIA EMPREENDEDORA</t>
  </si>
  <si>
    <t>INFRAESTRUTURA RURAL</t>
  </si>
  <si>
    <t>SEGURANÇA NO AMBIENTE DE TRABALHO</t>
  </si>
  <si>
    <t>0074</t>
  </si>
  <si>
    <t>Priorizar o enfrentamento a pandemia</t>
  </si>
  <si>
    <t>Dedicar todos os esforços ao enfrentamento a pandemia.</t>
  </si>
  <si>
    <t>Trabalhadores do Município de Santa Maria</t>
  </si>
  <si>
    <t>Realizar ações de prevenção, monitoramento e cuidados com a saúde dos trabalhadores municipais.</t>
  </si>
  <si>
    <t>43.620</t>
  </si>
  <si>
    <t>Tornar o PITSM um condomínio industrial, logístico e de tecnologia irresistivelmente atrativo para as empresas, assim como o município como um todo.</t>
  </si>
  <si>
    <t>Dar continuidade às ações de moradias aos grupos prioritários inscritos nos programas habitacionais.</t>
  </si>
  <si>
    <t>Qualificar a atenção psicossocial com a cobertura e aprimoramento dos serviços.</t>
  </si>
  <si>
    <t>Desenvolver ações de atenção integral à saúde do trabalhador, visando a proteção e segurança da saúde e redução de acidentes de trabalho e doenças laborais.</t>
  </si>
  <si>
    <t>URGÊNCIA E EMERGÊNCIA</t>
  </si>
  <si>
    <t>Ampliar o horário de atendimento da central telefônica do SAMU de 12h para 24h no município de Santa Maria; ampliar equipe avançada, de acordo com a aprovação do Ministério da Saúde; implantar serviço de coordenação da rede de urgência e emergência; instituir e implantar protocolos de encaminhamentos da rede de urgência e emergência para Atenção Especializada Ambulatorial.</t>
  </si>
  <si>
    <t xml:space="preserve">MONITORAMENTO ALIMENTAR E NUTRICIONAL </t>
  </si>
  <si>
    <t>Qualificar as equipes de saúde bucal para o uso correto dos sistemas de informação com vistas ao efetivo monitoramento e avaliação; oferecer atendimento odontológico em dias e horários alternativos, dentro do programa Sorria Santa Maria.</t>
  </si>
  <si>
    <t>Manter em funcionamento as unidades de saúde; construir novas unidades básicas de saúde; avançar na busca da Gestão Plena de Serviços Especializados; e implantar novo modelo de acolhimento e agendamento.</t>
  </si>
  <si>
    <t>SELD</t>
  </si>
  <si>
    <t>Institucionalizar pelo menos um novo espaço a cada ano.</t>
  </si>
  <si>
    <t>SMHRF - Secretaria de Município de Habitação e Regularização Fundiária</t>
  </si>
  <si>
    <t>SMDET - Secretaria de Município de Desenvolvimento Econômico e Turismo</t>
  </si>
  <si>
    <t>16</t>
  </si>
  <si>
    <t>18</t>
  </si>
  <si>
    <t>SELD - Secretaria Extraordinária de Licenciamento e Desburocratização</t>
  </si>
  <si>
    <t>1. Descrição do Programa</t>
  </si>
  <si>
    <t>0000</t>
  </si>
  <si>
    <t>OPERAÇÕES ESPECIAIS</t>
  </si>
  <si>
    <t>0001</t>
  </si>
  <si>
    <t>0002</t>
  </si>
  <si>
    <t>0003</t>
  </si>
  <si>
    <t>CONCESSÃO DE BENEFÍCIOS PREVIDENCIÁRIOS</t>
  </si>
  <si>
    <t>0004</t>
  </si>
  <si>
    <t>ASSISTÊNCIA À SAÚDE - IPASSP</t>
  </si>
  <si>
    <t>0005</t>
  </si>
  <si>
    <t>0006</t>
  </si>
  <si>
    <t>ENCARGOS GERAIS</t>
  </si>
  <si>
    <t>9999</t>
  </si>
  <si>
    <t>RESERVA DE CONTINGÊNCIA</t>
  </si>
  <si>
    <t>1.1 Valor do Programa 2022 a 2025</t>
  </si>
  <si>
    <t>TOTAL DOS PROGRAMAS DE GESTÃO</t>
  </si>
  <si>
    <t>TOTAL DOS PROGRAMAS FINALÍSTICOS</t>
  </si>
  <si>
    <t>GESTÃO DO PODER LEGISLATIVO</t>
  </si>
  <si>
    <t>GESTÃO DO PODER EXECUTIVO</t>
  </si>
  <si>
    <t>GESTÃO DO INSTITUTO DE PLANEJAMENTO</t>
  </si>
  <si>
    <t>GESTÃO DO IPASSP</t>
  </si>
  <si>
    <t>Ampliar o número de equipes de ESF e promover a articulação entre diferentes serores da sociedade com vistas integral às populações vulneráveis.</t>
  </si>
  <si>
    <t>Monitorar e incentivar o registro do acompanhamento dos marcadores de consumo alimentar, subsidiando ações de promoção de saúde na rede; avaliar o estado nutricional de crianças e adolescentes, participantes do Saúde na Escola e Crescer Saudável; desenvolver atividades de promoção de alimentação adequada e saudável; realizar o acompanhamento das condicionalidades do Programa Bolsa Família; introduzir como rotina nos serviços de saúde a avaliação do estado nutricional dos usuários; e implantar a Estratégia Amamenta Alimenta Brasil (EAAB) nas Unidades de Saúde.</t>
  </si>
  <si>
    <t xml:space="preserve">Criar e institucionalizar espaços de aprendizagem e desenvolvimento pleno dos estudantes por meio da organização de fóruns, seminários, jornadas, apresentações culturais e artísticas, exposições, feiras, Feira de Ciências (LEI nº5.557/2011), mostras pedagógicas e outras atividades. Desenvolver as competências da BNCC (Base Nacional Comum Curricular) promovendo educação empreendedora, financeira, fiscal, ambiental, para o trânsito e outras temáticas transversais, primando pela cooperação e participação de educadores, escolas e instituições parceiras. Atender as demandas inerentes às consequências da Pandemia Covid-19. </t>
  </si>
  <si>
    <t>Desenvolvimento Humano: Cultura</t>
  </si>
  <si>
    <r>
      <t>Buscar a aprendizagem e o desenvolvimento pleno dos estudantes de todos os níveis e modalidades de ensino, assim como a melhoria permanente dos índices de qualidade da educação municipal; atuando com foco nas competências da BNCC, no aprimoramento e inovação dos processos pedagógicos e na formação permanente dos profissionais da educação. Desenvolver a conexão entre saberes essenciais aos estudantes, tais como: o letramento e a alfabetização, o ensino de línguas estrangeiras, as Políticas Étnico-raciais- (Antirracistas e Anti-xenofóbicas), a interação artístico cultural e de ensino, a leitura, a educação ambiental, o esporte, lazer e inclusão, dentre outros. Atuar de forma permanente na busca ativa dos estudantes, na redução dos índices de reprovação e evasão e no monitoramento e avaliação dos processos educativos, não descuidando das especificidades da educação do campo, EJA e escola em tempo integral. A</t>
    </r>
    <r>
      <rPr>
        <sz val="12"/>
        <color rgb="FF000000"/>
        <rFont val="Calibri"/>
        <charset val="1"/>
        <scheme val="minor"/>
      </rPr>
      <t>tender as demandas inerentes às consequências da Pandemia Covid-19.</t>
    </r>
  </si>
  <si>
    <t>Promover campeonatos municipais em diversas modalidades; Realizar atividades e eventos incentivando a prática esportiva nas praças e parques municipais;
Realizar eventos esportivos que estimulem os esportes radicais de ação e realizar atividades esportivas junto à natureza.</t>
  </si>
  <si>
    <t>Dar continuidade aos atendimentos de Proteção Social Básica e Proteção Social Especial nos equipamentos de CRAS e CREAS, promovendo a ampliação das equipes de referência, assim como realizar a ampliação da oferta de atendimento à comunidade através da implantação do CRAS Sul;
Dar continuidade nas parcerias com as instituições que integram o Conselho Municipal de Assistência Social e demais Conselhos de Direitos do município;
Efetivar, manter e ampliar o Serviço de Famílias Acolhedoras;
Promover a manutenção e ampliação  dos atendimentos das pessoas em situação de rua;
Implantar o Programa de apoio às pessoas impactadas pela crise Covid; e
Promover Políticas Sociais Públicas em parceria com os Conselhos Municipais de Direitos.</t>
  </si>
  <si>
    <t>Buscar atender o maior número de crianças e adolescentes que encontram-se em vulnerabilidade e risco social no município.</t>
  </si>
  <si>
    <t>Promover práticas de inspeção e fiscalização das industrias de abate de animais, de transformação e beneficiamento de produtos de origem animal, registrados no Serviço de Inspeção Municipal de Santa Maria (SIM/SM), bem como ações de combate ao abigeato e abate clandestino. Desenvolver programas de educação sanitária e boas práticas de fabricação de produtos de origem animal e vegetal no âmbito municipal.</t>
  </si>
  <si>
    <t>Aumentar em 20% (5% ao ano) a produção e a comercialização agropecuária de Santa Maria.</t>
  </si>
  <si>
    <t>Melhorar as condições do Parque Industrial e Tecnológico de Santa Maria (PITSM) para as empresas instaladas e para novas empresas, bem como atender legislações de incentivos e atrair grandes empreendimentos.</t>
  </si>
  <si>
    <t>Número de vôos</t>
  </si>
  <si>
    <t>Manter, revitalizar e ampliar a capacidade de iluminação pública de áreas urbanas e rurais da cidade bem como melhorar a eficiência energética.</t>
  </si>
  <si>
    <t>Realizar ações de Educação no Trânsito para o máximo possível de pessoas.</t>
  </si>
  <si>
    <t>Ampliar a cobertura dos serviços de atenção psicossocial de forma articulada com a rede de atenção à saúde e políticas sociais. Realizar ações de matriciamento realizadas sistematicamente por CAPS nas Equipes da Atenção Primária do Município. Implantar  residenciais terapêuticos.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</si>
</sst>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&quot;R$&quot;\ \-#,##0.00"/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1"/>
      <color rgb="FF000000"/>
      <name val="Calibri"/>
      <charset val="1"/>
      <scheme val="minor"/>
    </font>
    <font>
      <sz val="11"/>
      <color rgb="FFFF0000"/>
      <name val="Calibri"/>
      <family val="2"/>
      <charset val="1"/>
      <scheme val="minor"/>
    </font>
    <font>
      <sz val="12"/>
      <color rgb="FF000000"/>
      <name val="Calibri"/>
      <charset val="1"/>
      <scheme val="minor"/>
    </font>
    <font>
      <sz val="10"/>
      <name val="Arial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3" fillId="0" borderId="1" xfId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2" applyFont="1" applyAlignment="1">
      <alignment vertical="center"/>
    </xf>
    <xf numFmtId="44" fontId="1" fillId="0" borderId="1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8" fontId="1" fillId="0" borderId="1" xfId="2" applyNumberFormat="1" applyFont="1" applyBorder="1" applyAlignment="1">
      <alignment horizontal="left" vertical="center"/>
    </xf>
    <xf numFmtId="49" fontId="0" fillId="0" borderId="1" xfId="2" applyNumberFormat="1" applyFont="1" applyBorder="1" applyAlignment="1">
      <alignment horizontal="center" vertical="center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2" applyFont="1" applyAlignment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6" fillId="5" borderId="1" xfId="0" applyFont="1" applyFill="1" applyBorder="1" applyAlignment="1">
      <alignment horizontal="center" vertical="center" wrapText="1"/>
    </xf>
    <xf numFmtId="43" fontId="1" fillId="0" borderId="0" xfId="11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0" fillId="0" borderId="1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44" fontId="3" fillId="0" borderId="4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justify" vertical="center" wrapText="1"/>
    </xf>
    <xf numFmtId="49" fontId="3" fillId="0" borderId="8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</cellXfs>
  <cellStyles count="12">
    <cellStyle name="Moeda" xfId="1" builtinId="4"/>
    <cellStyle name="Moeda 2" xfId="3"/>
    <cellStyle name="Normal" xfId="0" builtinId="0"/>
    <cellStyle name="Normal 2" xfId="4"/>
    <cellStyle name="Normal 3" xfId="5"/>
    <cellStyle name="Normal 4" xfId="2"/>
    <cellStyle name="Normal 5" xfId="6"/>
    <cellStyle name="Porcentagem 2" xfId="7"/>
    <cellStyle name="Separador de milhares 2" xfId="8"/>
    <cellStyle name="Vírgula" xfId="11" builtinId="3"/>
    <cellStyle name="Vírgula 2" xfId="9"/>
    <cellStyle name="Vírgula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B4" sqref="B4"/>
    </sheetView>
  </sheetViews>
  <sheetFormatPr defaultRowHeight="15" x14ac:dyDescent="0.25"/>
  <cols>
    <col min="1" max="1" width="6.85546875" style="44" customWidth="1"/>
    <col min="2" max="2" width="50.42578125" customWidth="1"/>
    <col min="3" max="3" width="14.28515625" customWidth="1"/>
    <col min="4" max="4" width="14.5703125" customWidth="1"/>
    <col min="5" max="5" width="15.42578125" customWidth="1"/>
    <col min="6" max="6" width="15.5703125" customWidth="1"/>
  </cols>
  <sheetData>
    <row r="1" spans="1:6" ht="15.75" customHeight="1" x14ac:dyDescent="0.25">
      <c r="A1" s="49" t="s">
        <v>398</v>
      </c>
      <c r="B1" s="49"/>
      <c r="C1" s="49" t="s">
        <v>412</v>
      </c>
      <c r="D1" s="49"/>
      <c r="E1" s="49"/>
      <c r="F1" s="49"/>
    </row>
    <row r="2" spans="1:6" x14ac:dyDescent="0.25">
      <c r="A2" s="36" t="s">
        <v>5</v>
      </c>
      <c r="B2" s="37" t="s">
        <v>6</v>
      </c>
      <c r="C2" s="36">
        <v>2022</v>
      </c>
      <c r="D2" s="36">
        <v>2023</v>
      </c>
      <c r="E2" s="36">
        <v>2024</v>
      </c>
      <c r="F2" s="46">
        <v>2025</v>
      </c>
    </row>
    <row r="3" spans="1:6" ht="36" customHeight="1" x14ac:dyDescent="0.25">
      <c r="A3" s="38" t="s">
        <v>399</v>
      </c>
      <c r="B3" s="39" t="s">
        <v>400</v>
      </c>
      <c r="C3" s="40">
        <f>2860000+124000+37900000</f>
        <v>40884000</v>
      </c>
      <c r="D3" s="40">
        <f>2956000+128000+39230000</f>
        <v>42314000</v>
      </c>
      <c r="E3" s="40">
        <f>3050000+132000+40600000</f>
        <v>43782000</v>
      </c>
      <c r="F3" s="40">
        <f>3148000+136000+42020000</f>
        <v>45304000</v>
      </c>
    </row>
    <row r="4" spans="1:6" ht="36" customHeight="1" x14ac:dyDescent="0.25">
      <c r="A4" s="38" t="s">
        <v>401</v>
      </c>
      <c r="B4" s="41" t="s">
        <v>415</v>
      </c>
      <c r="C4" s="40">
        <v>27500000</v>
      </c>
      <c r="D4" s="40">
        <v>29000000</v>
      </c>
      <c r="E4" s="40">
        <v>30500000</v>
      </c>
      <c r="F4" s="40">
        <v>32500000</v>
      </c>
    </row>
    <row r="5" spans="1:6" ht="36" customHeight="1" x14ac:dyDescent="0.25">
      <c r="A5" s="38" t="s">
        <v>402</v>
      </c>
      <c r="B5" s="41" t="s">
        <v>416</v>
      </c>
      <c r="C5" s="40">
        <v>129006000</v>
      </c>
      <c r="D5" s="40">
        <v>130724000</v>
      </c>
      <c r="E5" s="40">
        <v>135906000</v>
      </c>
      <c r="F5" s="40">
        <v>141856000</v>
      </c>
    </row>
    <row r="6" spans="1:6" ht="36" customHeight="1" x14ac:dyDescent="0.25">
      <c r="A6" s="38" t="s">
        <v>407</v>
      </c>
      <c r="B6" s="41" t="s">
        <v>417</v>
      </c>
      <c r="C6" s="40">
        <v>2900000</v>
      </c>
      <c r="D6" s="40">
        <v>3100000</v>
      </c>
      <c r="E6" s="40">
        <v>3300000</v>
      </c>
      <c r="F6" s="40">
        <v>3500000</v>
      </c>
    </row>
    <row r="7" spans="1:6" ht="36" customHeight="1" x14ac:dyDescent="0.25">
      <c r="A7" s="38" t="s">
        <v>403</v>
      </c>
      <c r="B7" s="41" t="s">
        <v>418</v>
      </c>
      <c r="C7" s="40">
        <f>12214000+920000</f>
        <v>13134000</v>
      </c>
      <c r="D7" s="40">
        <f>5224000+953000</f>
        <v>6177000</v>
      </c>
      <c r="E7" s="40">
        <f>5502000+986000</f>
        <v>6488000</v>
      </c>
      <c r="F7" s="40">
        <f>5972000+1020000</f>
        <v>6992000</v>
      </c>
    </row>
    <row r="8" spans="1:6" ht="36" customHeight="1" x14ac:dyDescent="0.25">
      <c r="A8" s="38" t="s">
        <v>403</v>
      </c>
      <c r="B8" s="41" t="s">
        <v>404</v>
      </c>
      <c r="C8" s="40">
        <v>166094000</v>
      </c>
      <c r="D8" s="40">
        <v>172240000</v>
      </c>
      <c r="E8" s="40">
        <v>178796000</v>
      </c>
      <c r="F8" s="40">
        <v>185343000</v>
      </c>
    </row>
    <row r="9" spans="1:6" ht="36" customHeight="1" x14ac:dyDescent="0.25">
      <c r="A9" s="38" t="s">
        <v>405</v>
      </c>
      <c r="B9" s="39" t="s">
        <v>406</v>
      </c>
      <c r="C9" s="40">
        <v>15623000</v>
      </c>
      <c r="D9" s="40">
        <v>16143000</v>
      </c>
      <c r="E9" s="40">
        <v>16667000</v>
      </c>
      <c r="F9" s="40">
        <v>17203000</v>
      </c>
    </row>
    <row r="10" spans="1:6" ht="36" customHeight="1" x14ac:dyDescent="0.25">
      <c r="A10" s="38" t="s">
        <v>408</v>
      </c>
      <c r="B10" s="39" t="s">
        <v>409</v>
      </c>
      <c r="C10" s="40">
        <v>78660000</v>
      </c>
      <c r="D10" s="40">
        <v>81400000</v>
      </c>
      <c r="E10" s="40">
        <v>84260000</v>
      </c>
      <c r="F10" s="40">
        <v>87210000</v>
      </c>
    </row>
    <row r="11" spans="1:6" ht="36" customHeight="1" x14ac:dyDescent="0.25">
      <c r="A11" s="38" t="s">
        <v>410</v>
      </c>
      <c r="B11" s="39" t="s">
        <v>411</v>
      </c>
      <c r="C11" s="40">
        <f>17439000+6190000+50000+15000000</f>
        <v>38679000</v>
      </c>
      <c r="D11" s="40">
        <f>33013000+6494000+50000+3100000</f>
        <v>42657000</v>
      </c>
      <c r="E11" s="40">
        <f>43748000+6801000+50000+3250000</f>
        <v>53849000</v>
      </c>
      <c r="F11" s="40">
        <f>55415000+7122000+50000+3350000</f>
        <v>65937000</v>
      </c>
    </row>
    <row r="12" spans="1:6" s="43" customFormat="1" ht="42.75" customHeight="1" x14ac:dyDescent="0.25">
      <c r="A12" s="50" t="s">
        <v>413</v>
      </c>
      <c r="B12" s="50"/>
      <c r="C12" s="42">
        <f>SUM(C3:C11)</f>
        <v>512480000</v>
      </c>
      <c r="D12" s="42">
        <f t="shared" ref="D12:F12" si="0">SUM(D3:D11)</f>
        <v>523755000</v>
      </c>
      <c r="E12" s="42">
        <f t="shared" si="0"/>
        <v>553548000</v>
      </c>
      <c r="F12" s="42">
        <f t="shared" si="0"/>
        <v>585845000</v>
      </c>
    </row>
    <row r="13" spans="1:6" x14ac:dyDescent="0.25">
      <c r="F13" s="45"/>
    </row>
    <row r="14" spans="1:6" x14ac:dyDescent="0.25">
      <c r="F14" s="45"/>
    </row>
    <row r="15" spans="1:6" x14ac:dyDescent="0.25">
      <c r="F15" s="45"/>
    </row>
    <row r="16" spans="1:6" x14ac:dyDescent="0.25">
      <c r="F16" s="45"/>
    </row>
    <row r="17" spans="6:6" x14ac:dyDescent="0.25">
      <c r="F17" s="45"/>
    </row>
    <row r="18" spans="6:6" x14ac:dyDescent="0.25">
      <c r="F18" s="45"/>
    </row>
    <row r="19" spans="6:6" x14ac:dyDescent="0.25">
      <c r="F19" s="45"/>
    </row>
    <row r="20" spans="6:6" x14ac:dyDescent="0.25">
      <c r="F20" s="45"/>
    </row>
    <row r="21" spans="6:6" x14ac:dyDescent="0.25">
      <c r="F21" s="45"/>
    </row>
    <row r="22" spans="6:6" x14ac:dyDescent="0.25">
      <c r="F22" s="45"/>
    </row>
    <row r="23" spans="6:6" x14ac:dyDescent="0.25">
      <c r="F23" s="45"/>
    </row>
    <row r="24" spans="6:6" x14ac:dyDescent="0.25">
      <c r="F24" s="45"/>
    </row>
    <row r="25" spans="6:6" x14ac:dyDescent="0.25">
      <c r="F25" s="45"/>
    </row>
    <row r="26" spans="6:6" x14ac:dyDescent="0.25">
      <c r="F26" s="45"/>
    </row>
    <row r="27" spans="6:6" x14ac:dyDescent="0.25">
      <c r="F27" s="45"/>
    </row>
    <row r="28" spans="6:6" x14ac:dyDescent="0.25">
      <c r="F28" s="45"/>
    </row>
    <row r="29" spans="6:6" x14ac:dyDescent="0.25">
      <c r="F29" s="45"/>
    </row>
    <row r="30" spans="6:6" x14ac:dyDescent="0.25">
      <c r="F30" s="45"/>
    </row>
    <row r="31" spans="6:6" x14ac:dyDescent="0.25">
      <c r="F31" s="45"/>
    </row>
    <row r="32" spans="6:6" x14ac:dyDescent="0.25">
      <c r="F32" s="45"/>
    </row>
    <row r="33" spans="6:6" x14ac:dyDescent="0.25">
      <c r="F33" s="45"/>
    </row>
    <row r="34" spans="6:6" x14ac:dyDescent="0.25">
      <c r="F34" s="45"/>
    </row>
    <row r="35" spans="6:6" x14ac:dyDescent="0.25">
      <c r="F35" s="45"/>
    </row>
  </sheetData>
  <mergeCells count="3">
    <mergeCell ref="A1:B1"/>
    <mergeCell ref="C1:F1"/>
    <mergeCell ref="A12:B12"/>
  </mergeCells>
  <printOptions horizontalCentered="1"/>
  <pageMargins left="0.35433070866141736" right="0.15748031496062992" top="1.1811023622047245" bottom="0.35433070866141736" header="0.39" footer="0.15748031496062992"/>
  <pageSetup paperSize="9" fitToHeight="0" orientation="landscape" r:id="rId1"/>
  <headerFooter>
    <oddHeader xml:space="preserve">&amp;CPREFEITURA MUNICIPAL DE SANTA MARIA
PLANO PLURIANUAL 2022 - 2025
ANEXO II - PROGRAMAS DE GESTÃO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40" zoomScaleNormal="100" workbookViewId="0">
      <selection activeCell="A58" sqref="A58:G58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4" max="4" width="9.140625" customWidth="1"/>
    <col min="5" max="5" width="11.28515625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21.75" customHeight="1" x14ac:dyDescent="0.25">
      <c r="A3" s="34" t="s">
        <v>24</v>
      </c>
      <c r="B3" s="93" t="s">
        <v>29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51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0.25" customHeight="1" x14ac:dyDescent="0.25">
      <c r="A8" s="4" t="s">
        <v>297</v>
      </c>
      <c r="B8" s="86" t="s">
        <v>360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53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61.5" customHeight="1" x14ac:dyDescent="0.25">
      <c r="A11" s="73" t="s">
        <v>54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" customHeight="1" x14ac:dyDescent="0.25">
      <c r="A14" s="78"/>
      <c r="B14" s="79"/>
      <c r="C14" s="79"/>
      <c r="D14" s="80"/>
      <c r="E14" s="80"/>
      <c r="F14" s="1" t="s">
        <v>3</v>
      </c>
      <c r="G14" s="9" t="s">
        <v>4</v>
      </c>
    </row>
    <row r="15" spans="1:7" ht="21.75" customHeight="1" x14ac:dyDescent="0.25">
      <c r="A15" s="63" t="s">
        <v>55</v>
      </c>
      <c r="B15" s="64"/>
      <c r="C15" s="64"/>
      <c r="D15" s="65" t="s">
        <v>56</v>
      </c>
      <c r="E15" s="66"/>
      <c r="F15" s="2">
        <v>2021</v>
      </c>
      <c r="G15" s="3" t="s">
        <v>57</v>
      </c>
    </row>
    <row r="16" spans="1:7" ht="19.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19.5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19.5" customHeight="1" x14ac:dyDescent="0.25">
      <c r="A18" s="59">
        <v>100000</v>
      </c>
      <c r="B18" s="60"/>
      <c r="C18" s="6">
        <v>120000</v>
      </c>
      <c r="D18" s="59">
        <v>150000</v>
      </c>
      <c r="E18" s="60"/>
      <c r="F18" s="59">
        <v>180000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19.5" customHeight="1" x14ac:dyDescent="0.25">
      <c r="A20" s="62" t="s">
        <v>58</v>
      </c>
      <c r="B20" s="62"/>
      <c r="C20" s="62"/>
      <c r="D20" s="62"/>
      <c r="E20" s="62"/>
      <c r="F20" s="62"/>
      <c r="G20" s="62"/>
    </row>
    <row r="21" spans="1:7" ht="9.75" customHeight="1" x14ac:dyDescent="0.25"/>
    <row r="22" spans="1:7" ht="21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2.5" customHeight="1" x14ac:dyDescent="0.25">
      <c r="A24" s="4" t="s">
        <v>298</v>
      </c>
      <c r="B24" s="86" t="s">
        <v>361</v>
      </c>
      <c r="C24" s="87"/>
      <c r="D24" s="87"/>
      <c r="E24" s="87"/>
      <c r="F24" s="87"/>
      <c r="G24" s="88"/>
    </row>
    <row r="25" spans="1:7" ht="20.25" customHeight="1" x14ac:dyDescent="0.25">
      <c r="A25" s="7" t="s">
        <v>9</v>
      </c>
      <c r="B25" s="63" t="s">
        <v>59</v>
      </c>
      <c r="C25" s="64"/>
      <c r="D25" s="64"/>
      <c r="E25" s="64"/>
      <c r="F25" s="64"/>
      <c r="G25" s="89"/>
    </row>
    <row r="26" spans="1:7" ht="18.7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74.25" customHeight="1" x14ac:dyDescent="0.25">
      <c r="A27" s="73" t="s">
        <v>427</v>
      </c>
      <c r="B27" s="74"/>
      <c r="C27" s="74"/>
      <c r="D27" s="74"/>
      <c r="E27" s="74"/>
      <c r="F27" s="74"/>
      <c r="G27" s="75"/>
    </row>
    <row r="28" spans="1:7" ht="18.75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2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2" customHeight="1" x14ac:dyDescent="0.25">
      <c r="A30" s="78"/>
      <c r="B30" s="79"/>
      <c r="C30" s="79"/>
      <c r="D30" s="80"/>
      <c r="E30" s="80"/>
      <c r="F30" s="1" t="s">
        <v>3</v>
      </c>
      <c r="G30" s="9" t="s">
        <v>4</v>
      </c>
    </row>
    <row r="31" spans="1:7" ht="21.75" customHeight="1" x14ac:dyDescent="0.25">
      <c r="A31" s="63" t="s">
        <v>60</v>
      </c>
      <c r="B31" s="64"/>
      <c r="C31" s="64"/>
      <c r="D31" s="65" t="s">
        <v>35</v>
      </c>
      <c r="E31" s="66"/>
      <c r="F31" s="2">
        <v>2020</v>
      </c>
      <c r="G31" s="3" t="s">
        <v>61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24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0.25" customHeight="1" x14ac:dyDescent="0.25">
      <c r="A34" s="59">
        <v>50000</v>
      </c>
      <c r="B34" s="60"/>
      <c r="C34" s="6">
        <v>60000</v>
      </c>
      <c r="D34" s="59">
        <v>70000</v>
      </c>
      <c r="E34" s="60"/>
      <c r="F34" s="59">
        <v>80000</v>
      </c>
      <c r="G34" s="60"/>
    </row>
    <row r="35" spans="1:7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21" customHeight="1" x14ac:dyDescent="0.25">
      <c r="A36" s="62" t="s">
        <v>62</v>
      </c>
      <c r="B36" s="62"/>
      <c r="C36" s="62"/>
      <c r="D36" s="62"/>
      <c r="E36" s="62"/>
      <c r="F36" s="62"/>
      <c r="G36" s="62"/>
    </row>
    <row r="37" spans="1:7" ht="15" customHeight="1" x14ac:dyDescent="0.25"/>
    <row r="38" spans="1:7" ht="21" customHeight="1" x14ac:dyDescent="0.25">
      <c r="A38" s="83" t="s">
        <v>8</v>
      </c>
      <c r="B38" s="84"/>
      <c r="C38" s="84"/>
      <c r="D38" s="84"/>
      <c r="E38" s="84"/>
      <c r="F38" s="84"/>
      <c r="G38" s="85"/>
    </row>
    <row r="39" spans="1:7" ht="15" customHeight="1" x14ac:dyDescent="0.25">
      <c r="A39" s="8" t="s">
        <v>5</v>
      </c>
      <c r="B39" s="84" t="s">
        <v>6</v>
      </c>
      <c r="C39" s="84"/>
      <c r="D39" s="84"/>
      <c r="E39" s="84"/>
      <c r="F39" s="84"/>
      <c r="G39" s="85"/>
    </row>
    <row r="40" spans="1:7" ht="23.25" customHeight="1" x14ac:dyDescent="0.25">
      <c r="A40" s="4" t="s">
        <v>299</v>
      </c>
      <c r="B40" s="86" t="s">
        <v>63</v>
      </c>
      <c r="C40" s="87"/>
      <c r="D40" s="87"/>
      <c r="E40" s="87"/>
      <c r="F40" s="87"/>
      <c r="G40" s="88"/>
    </row>
    <row r="41" spans="1:7" ht="23.25" customHeight="1" x14ac:dyDescent="0.25">
      <c r="A41" s="7" t="s">
        <v>9</v>
      </c>
      <c r="B41" s="63" t="s">
        <v>64</v>
      </c>
      <c r="C41" s="64"/>
      <c r="D41" s="64"/>
      <c r="E41" s="64"/>
      <c r="F41" s="64"/>
      <c r="G41" s="89"/>
    </row>
    <row r="42" spans="1:7" ht="18.75" customHeight="1" x14ac:dyDescent="0.25">
      <c r="A42" s="90" t="s">
        <v>10</v>
      </c>
      <c r="B42" s="91"/>
      <c r="C42" s="91"/>
      <c r="D42" s="91"/>
      <c r="E42" s="91"/>
      <c r="F42" s="91"/>
      <c r="G42" s="92"/>
    </row>
    <row r="43" spans="1:7" ht="54.75" customHeight="1" x14ac:dyDescent="0.25">
      <c r="A43" s="73" t="s">
        <v>65</v>
      </c>
      <c r="B43" s="74"/>
      <c r="C43" s="74"/>
      <c r="D43" s="74"/>
      <c r="E43" s="74"/>
      <c r="F43" s="74"/>
      <c r="G43" s="75"/>
    </row>
    <row r="44" spans="1:7" ht="18.75" customHeight="1" x14ac:dyDescent="0.25">
      <c r="A44" s="61" t="s">
        <v>11</v>
      </c>
      <c r="B44" s="61"/>
      <c r="C44" s="61"/>
      <c r="D44" s="61"/>
      <c r="E44" s="61"/>
      <c r="F44" s="61"/>
      <c r="G44" s="61"/>
    </row>
    <row r="45" spans="1:7" ht="14.25" customHeight="1" x14ac:dyDescent="0.25">
      <c r="A45" s="76" t="s">
        <v>0</v>
      </c>
      <c r="B45" s="77"/>
      <c r="C45" s="77"/>
      <c r="D45" s="80" t="s">
        <v>1</v>
      </c>
      <c r="E45" s="80"/>
      <c r="F45" s="81" t="s">
        <v>2</v>
      </c>
      <c r="G45" s="82"/>
    </row>
    <row r="46" spans="1:7" ht="12" customHeight="1" x14ac:dyDescent="0.25">
      <c r="A46" s="78"/>
      <c r="B46" s="79"/>
      <c r="C46" s="79"/>
      <c r="D46" s="80"/>
      <c r="E46" s="80"/>
      <c r="F46" s="1" t="s">
        <v>3</v>
      </c>
      <c r="G46" s="9" t="s">
        <v>4</v>
      </c>
    </row>
    <row r="47" spans="1:7" ht="24.75" customHeight="1" x14ac:dyDescent="0.25">
      <c r="A47" s="63" t="s">
        <v>66</v>
      </c>
      <c r="B47" s="64"/>
      <c r="C47" s="64"/>
      <c r="D47" s="65" t="s">
        <v>35</v>
      </c>
      <c r="E47" s="66"/>
      <c r="F47" s="2">
        <v>2020</v>
      </c>
      <c r="G47" s="3" t="s">
        <v>67</v>
      </c>
    </row>
    <row r="48" spans="1:7" ht="23.25" customHeight="1" x14ac:dyDescent="0.25">
      <c r="A48" s="67" t="s">
        <v>13</v>
      </c>
      <c r="B48" s="68"/>
      <c r="C48" s="68"/>
      <c r="D48" s="68"/>
      <c r="E48" s="68"/>
      <c r="F48" s="68"/>
      <c r="G48" s="69"/>
    </row>
    <row r="49" spans="1:7" ht="21" customHeight="1" x14ac:dyDescent="0.25">
      <c r="A49" s="70">
        <v>2022</v>
      </c>
      <c r="B49" s="71"/>
      <c r="C49" s="5">
        <v>2023</v>
      </c>
      <c r="D49" s="70">
        <v>2024</v>
      </c>
      <c r="E49" s="72"/>
      <c r="F49" s="70">
        <v>2025</v>
      </c>
      <c r="G49" s="72"/>
    </row>
    <row r="50" spans="1:7" ht="21.75" customHeight="1" x14ac:dyDescent="0.25">
      <c r="A50" s="59">
        <v>200000</v>
      </c>
      <c r="B50" s="60"/>
      <c r="C50" s="6">
        <v>250000</v>
      </c>
      <c r="D50" s="59">
        <v>300000</v>
      </c>
      <c r="E50" s="60"/>
      <c r="F50" s="59">
        <v>350000</v>
      </c>
      <c r="G50" s="60"/>
    </row>
    <row r="51" spans="1:7" x14ac:dyDescent="0.25">
      <c r="A51" s="61" t="s">
        <v>14</v>
      </c>
      <c r="B51" s="61"/>
      <c r="C51" s="61"/>
      <c r="D51" s="61"/>
      <c r="E51" s="61"/>
      <c r="F51" s="61"/>
      <c r="G51" s="61"/>
    </row>
    <row r="52" spans="1:7" ht="25.5" customHeight="1" x14ac:dyDescent="0.25">
      <c r="A52" s="62" t="s">
        <v>428</v>
      </c>
      <c r="B52" s="62"/>
      <c r="C52" s="62"/>
      <c r="D52" s="62"/>
      <c r="E52" s="62"/>
      <c r="F52" s="62"/>
      <c r="G52" s="62"/>
    </row>
    <row r="53" spans="1:7" ht="24" customHeight="1" x14ac:dyDescent="0.25"/>
    <row r="54" spans="1:7" ht="21" customHeight="1" x14ac:dyDescent="0.25">
      <c r="A54" s="83" t="s">
        <v>8</v>
      </c>
      <c r="B54" s="84"/>
      <c r="C54" s="84"/>
      <c r="D54" s="84"/>
      <c r="E54" s="84"/>
      <c r="F54" s="84"/>
      <c r="G54" s="85"/>
    </row>
    <row r="55" spans="1:7" ht="15" customHeight="1" x14ac:dyDescent="0.25">
      <c r="A55" s="8" t="s">
        <v>5</v>
      </c>
      <c r="B55" s="84" t="s">
        <v>6</v>
      </c>
      <c r="C55" s="84"/>
      <c r="D55" s="84"/>
      <c r="E55" s="84"/>
      <c r="F55" s="84"/>
      <c r="G55" s="85"/>
    </row>
    <row r="56" spans="1:7" ht="23.25" customHeight="1" x14ac:dyDescent="0.25">
      <c r="A56" s="4" t="s">
        <v>300</v>
      </c>
      <c r="B56" s="86" t="s">
        <v>362</v>
      </c>
      <c r="C56" s="87"/>
      <c r="D56" s="87"/>
      <c r="E56" s="87"/>
      <c r="F56" s="87"/>
      <c r="G56" s="88"/>
    </row>
    <row r="57" spans="1:7" ht="23.25" customHeight="1" x14ac:dyDescent="0.25">
      <c r="A57" s="7" t="s">
        <v>9</v>
      </c>
      <c r="B57" s="63" t="s">
        <v>64</v>
      </c>
      <c r="C57" s="64"/>
      <c r="D57" s="64"/>
      <c r="E57" s="64"/>
      <c r="F57" s="64"/>
      <c r="G57" s="89"/>
    </row>
    <row r="58" spans="1:7" ht="22.5" customHeight="1" x14ac:dyDescent="0.25">
      <c r="A58" s="90" t="s">
        <v>10</v>
      </c>
      <c r="B58" s="91"/>
      <c r="C58" s="91"/>
      <c r="D58" s="91"/>
      <c r="E58" s="91"/>
      <c r="F58" s="91"/>
      <c r="G58" s="92"/>
    </row>
    <row r="59" spans="1:7" ht="57" customHeight="1" x14ac:dyDescent="0.25">
      <c r="A59" s="73" t="s">
        <v>68</v>
      </c>
      <c r="B59" s="74"/>
      <c r="C59" s="74"/>
      <c r="D59" s="74"/>
      <c r="E59" s="74"/>
      <c r="F59" s="74"/>
      <c r="G59" s="75"/>
    </row>
    <row r="60" spans="1:7" ht="18.75" customHeight="1" x14ac:dyDescent="0.25">
      <c r="A60" s="61" t="s">
        <v>11</v>
      </c>
      <c r="B60" s="61"/>
      <c r="C60" s="61"/>
      <c r="D60" s="61"/>
      <c r="E60" s="61"/>
      <c r="F60" s="61"/>
      <c r="G60" s="61"/>
    </row>
    <row r="61" spans="1:7" ht="14.25" customHeight="1" x14ac:dyDescent="0.25">
      <c r="A61" s="76" t="s">
        <v>0</v>
      </c>
      <c r="B61" s="77"/>
      <c r="C61" s="77"/>
      <c r="D61" s="80" t="s">
        <v>1</v>
      </c>
      <c r="E61" s="80"/>
      <c r="F61" s="81" t="s">
        <v>2</v>
      </c>
      <c r="G61" s="82"/>
    </row>
    <row r="62" spans="1:7" ht="13.5" customHeight="1" x14ac:dyDescent="0.25">
      <c r="A62" s="78"/>
      <c r="B62" s="79"/>
      <c r="C62" s="79"/>
      <c r="D62" s="80"/>
      <c r="E62" s="80"/>
      <c r="F62" s="1" t="s">
        <v>3</v>
      </c>
      <c r="G62" s="9" t="s">
        <v>4</v>
      </c>
    </row>
    <row r="63" spans="1:7" ht="26.25" customHeight="1" x14ac:dyDescent="0.25">
      <c r="A63" s="63" t="s">
        <v>69</v>
      </c>
      <c r="B63" s="64"/>
      <c r="C63" s="64"/>
      <c r="D63" s="65" t="s">
        <v>35</v>
      </c>
      <c r="E63" s="66"/>
      <c r="F63" s="2">
        <v>2020</v>
      </c>
      <c r="G63" s="3" t="s">
        <v>70</v>
      </c>
    </row>
    <row r="64" spans="1:7" ht="23.25" customHeight="1" x14ac:dyDescent="0.25">
      <c r="A64" s="67" t="s">
        <v>13</v>
      </c>
      <c r="B64" s="68"/>
      <c r="C64" s="68"/>
      <c r="D64" s="68"/>
      <c r="E64" s="68"/>
      <c r="F64" s="68"/>
      <c r="G64" s="69"/>
    </row>
    <row r="65" spans="1:7" ht="24" customHeight="1" x14ac:dyDescent="0.25">
      <c r="A65" s="70">
        <v>2022</v>
      </c>
      <c r="B65" s="71"/>
      <c r="C65" s="5">
        <v>2023</v>
      </c>
      <c r="D65" s="70">
        <v>2024</v>
      </c>
      <c r="E65" s="72"/>
      <c r="F65" s="70">
        <v>2025</v>
      </c>
      <c r="G65" s="72"/>
    </row>
    <row r="66" spans="1:7" ht="21.75" customHeight="1" x14ac:dyDescent="0.25">
      <c r="A66" s="59">
        <v>100000</v>
      </c>
      <c r="B66" s="60"/>
      <c r="C66" s="6">
        <v>120000</v>
      </c>
      <c r="D66" s="59">
        <v>130000</v>
      </c>
      <c r="E66" s="60"/>
      <c r="F66" s="59">
        <v>140000</v>
      </c>
      <c r="G66" s="60"/>
    </row>
    <row r="67" spans="1:7" x14ac:dyDescent="0.25">
      <c r="A67" s="61" t="s">
        <v>14</v>
      </c>
      <c r="B67" s="61"/>
      <c r="C67" s="61"/>
      <c r="D67" s="61"/>
      <c r="E67" s="61"/>
      <c r="F67" s="61"/>
      <c r="G67" s="61"/>
    </row>
    <row r="68" spans="1:7" ht="28.5" customHeight="1" x14ac:dyDescent="0.25">
      <c r="A68" s="99" t="s">
        <v>71</v>
      </c>
      <c r="B68" s="100"/>
      <c r="C68" s="100"/>
      <c r="D68" s="100"/>
      <c r="E68" s="100"/>
      <c r="F68" s="100"/>
      <c r="G68" s="101"/>
    </row>
    <row r="69" spans="1:7" ht="35.25" customHeight="1" x14ac:dyDescent="0.25"/>
  </sheetData>
  <mergeCells count="89">
    <mergeCell ref="A6:G6"/>
    <mergeCell ref="A1:G1"/>
    <mergeCell ref="B2:G2"/>
    <mergeCell ref="B3:G3"/>
    <mergeCell ref="A4:G4"/>
    <mergeCell ref="A5:G5"/>
    <mergeCell ref="B7:G7"/>
    <mergeCell ref="B8:G8"/>
    <mergeCell ref="B9:G9"/>
    <mergeCell ref="A10:G10"/>
    <mergeCell ref="A11:G11"/>
    <mergeCell ref="A12:G12"/>
    <mergeCell ref="A13:C14"/>
    <mergeCell ref="D13:E14"/>
    <mergeCell ref="A26:G26"/>
    <mergeCell ref="A27:G27"/>
    <mergeCell ref="F13:G13"/>
    <mergeCell ref="A19:G19"/>
    <mergeCell ref="A20:G20"/>
    <mergeCell ref="A17:B17"/>
    <mergeCell ref="D17:E17"/>
    <mergeCell ref="D18:E18"/>
    <mergeCell ref="F18:G18"/>
    <mergeCell ref="A16:G16"/>
    <mergeCell ref="A15:C15"/>
    <mergeCell ref="D15:E15"/>
    <mergeCell ref="F17:G17"/>
    <mergeCell ref="A18:B18"/>
    <mergeCell ref="B23:G23"/>
    <mergeCell ref="B24:G24"/>
    <mergeCell ref="B25:G25"/>
    <mergeCell ref="A22:G22"/>
    <mergeCell ref="A38:G38"/>
    <mergeCell ref="A28:G28"/>
    <mergeCell ref="A29:C30"/>
    <mergeCell ref="D29:E30"/>
    <mergeCell ref="F29:G29"/>
    <mergeCell ref="A34:B34"/>
    <mergeCell ref="D34:E34"/>
    <mergeCell ref="F34:G34"/>
    <mergeCell ref="A35:G35"/>
    <mergeCell ref="A36:G36"/>
    <mergeCell ref="A31:C31"/>
    <mergeCell ref="D31:E31"/>
    <mergeCell ref="A32:G32"/>
    <mergeCell ref="A33:B33"/>
    <mergeCell ref="D33:E33"/>
    <mergeCell ref="F33:G33"/>
    <mergeCell ref="B39:G39"/>
    <mergeCell ref="B40:G40"/>
    <mergeCell ref="A54:G54"/>
    <mergeCell ref="B55:G55"/>
    <mergeCell ref="B56:G56"/>
    <mergeCell ref="B41:G41"/>
    <mergeCell ref="A42:G42"/>
    <mergeCell ref="A43:G43"/>
    <mergeCell ref="A44:G44"/>
    <mergeCell ref="D66:E66"/>
    <mergeCell ref="B57:G57"/>
    <mergeCell ref="A45:C46"/>
    <mergeCell ref="D45:E46"/>
    <mergeCell ref="F45:G45"/>
    <mergeCell ref="A47:C47"/>
    <mergeCell ref="D47:E47"/>
    <mergeCell ref="A48:G48"/>
    <mergeCell ref="A49:B49"/>
    <mergeCell ref="D49:E49"/>
    <mergeCell ref="F49:G49"/>
    <mergeCell ref="A50:B50"/>
    <mergeCell ref="D50:E50"/>
    <mergeCell ref="F50:G50"/>
    <mergeCell ref="A51:G51"/>
    <mergeCell ref="A52:G52"/>
    <mergeCell ref="F66:G66"/>
    <mergeCell ref="A67:G67"/>
    <mergeCell ref="A68:G68"/>
    <mergeCell ref="A58:G58"/>
    <mergeCell ref="A59:G59"/>
    <mergeCell ref="A60:G60"/>
    <mergeCell ref="A61:C62"/>
    <mergeCell ref="D61:E62"/>
    <mergeCell ref="F61:G61"/>
    <mergeCell ref="A63:C63"/>
    <mergeCell ref="D63:E63"/>
    <mergeCell ref="A64:G64"/>
    <mergeCell ref="A65:B65"/>
    <mergeCell ref="D65:E65"/>
    <mergeCell ref="F65:G65"/>
    <mergeCell ref="A66:B66"/>
  </mergeCells>
  <printOptions horizontalCentered="1"/>
  <pageMargins left="0.51181102362204722" right="0.51181102362204722" top="0.9055118110236221" bottom="0.41" header="0.23622047244094491" footer="0.19685039370078741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DE DESENVOLVIMENTO RURAL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zoomScaleSheetLayoutView="100" workbookViewId="0">
      <selection activeCell="A28" sqref="A28:G28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6" max="6" width="10.7109375" bestFit="1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36" customHeight="1" x14ac:dyDescent="0.25">
      <c r="A3" s="34" t="s">
        <v>30</v>
      </c>
      <c r="B3" s="93" t="s">
        <v>394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51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0.25" customHeight="1" x14ac:dyDescent="0.25">
      <c r="A8" s="4" t="s">
        <v>301</v>
      </c>
      <c r="B8" s="86" t="s">
        <v>95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96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45" customHeight="1" x14ac:dyDescent="0.25">
      <c r="A11" s="73" t="s">
        <v>429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4.25" customHeight="1" x14ac:dyDescent="0.25">
      <c r="A14" s="78"/>
      <c r="B14" s="79"/>
      <c r="C14" s="79"/>
      <c r="D14" s="80"/>
      <c r="E14" s="80"/>
      <c r="F14" s="1" t="s">
        <v>3</v>
      </c>
      <c r="G14" s="12" t="s">
        <v>4</v>
      </c>
    </row>
    <row r="15" spans="1:7" ht="22.5" customHeight="1" x14ac:dyDescent="0.25">
      <c r="A15" s="63" t="s">
        <v>345</v>
      </c>
      <c r="B15" s="64"/>
      <c r="C15" s="64"/>
      <c r="D15" s="65" t="s">
        <v>35</v>
      </c>
      <c r="E15" s="66"/>
      <c r="F15" s="13">
        <v>44308</v>
      </c>
      <c r="G15" s="3" t="s">
        <v>83</v>
      </c>
    </row>
    <row r="16" spans="1:7" ht="18.7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15.75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18" customHeight="1" x14ac:dyDescent="0.25">
      <c r="A18" s="59">
        <v>200000</v>
      </c>
      <c r="B18" s="60"/>
      <c r="C18" s="6">
        <v>208000</v>
      </c>
      <c r="D18" s="59">
        <v>215000</v>
      </c>
      <c r="E18" s="60"/>
      <c r="F18" s="59">
        <v>230000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33" customHeight="1" x14ac:dyDescent="0.25">
      <c r="A20" s="99" t="s">
        <v>382</v>
      </c>
      <c r="B20" s="100"/>
      <c r="C20" s="100"/>
      <c r="D20" s="100"/>
      <c r="E20" s="100"/>
      <c r="F20" s="100"/>
      <c r="G20" s="101"/>
    </row>
    <row r="21" spans="1:7" ht="9.75" customHeight="1" x14ac:dyDescent="0.25"/>
    <row r="22" spans="1:7" ht="17.25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2.5" customHeight="1" x14ac:dyDescent="0.25">
      <c r="A24" s="4" t="s">
        <v>302</v>
      </c>
      <c r="B24" s="86" t="s">
        <v>343</v>
      </c>
      <c r="C24" s="87"/>
      <c r="D24" s="87"/>
      <c r="E24" s="87"/>
      <c r="F24" s="87"/>
      <c r="G24" s="88"/>
    </row>
    <row r="25" spans="1:7" ht="23.25" customHeight="1" x14ac:dyDescent="0.25">
      <c r="A25" s="7" t="s">
        <v>9</v>
      </c>
      <c r="B25" s="63" t="s">
        <v>97</v>
      </c>
      <c r="C25" s="64"/>
      <c r="D25" s="64"/>
      <c r="E25" s="64"/>
      <c r="F25" s="64"/>
      <c r="G25" s="89"/>
    </row>
    <row r="26" spans="1:7" ht="17.2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36.75" customHeight="1" x14ac:dyDescent="0.25">
      <c r="A27" s="73" t="s">
        <v>98</v>
      </c>
      <c r="B27" s="74"/>
      <c r="C27" s="74"/>
      <c r="D27" s="74"/>
      <c r="E27" s="74"/>
      <c r="F27" s="74"/>
      <c r="G27" s="75"/>
    </row>
    <row r="28" spans="1:7" ht="18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5.75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5.75" customHeight="1" x14ac:dyDescent="0.25">
      <c r="A30" s="78"/>
      <c r="B30" s="79"/>
      <c r="C30" s="79"/>
      <c r="D30" s="80"/>
      <c r="E30" s="80"/>
      <c r="F30" s="1" t="s">
        <v>3</v>
      </c>
      <c r="G30" s="12" t="s">
        <v>4</v>
      </c>
    </row>
    <row r="31" spans="1:7" ht="22.5" customHeight="1" x14ac:dyDescent="0.25">
      <c r="A31" s="63" t="s">
        <v>99</v>
      </c>
      <c r="B31" s="64"/>
      <c r="C31" s="64"/>
      <c r="D31" s="65" t="s">
        <v>35</v>
      </c>
      <c r="E31" s="66"/>
      <c r="F31" s="14">
        <v>2020</v>
      </c>
      <c r="G31" s="3" t="s">
        <v>100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18.75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1.75" customHeight="1" x14ac:dyDescent="0.25">
      <c r="A34" s="59">
        <v>650000</v>
      </c>
      <c r="B34" s="60"/>
      <c r="C34" s="6">
        <v>670000</v>
      </c>
      <c r="D34" s="59">
        <v>690000</v>
      </c>
      <c r="E34" s="60"/>
      <c r="F34" s="59">
        <v>725000</v>
      </c>
      <c r="G34" s="60"/>
    </row>
    <row r="35" spans="1:7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33" customHeight="1" x14ac:dyDescent="0.25">
      <c r="A36" s="99" t="s">
        <v>346</v>
      </c>
      <c r="B36" s="100"/>
      <c r="C36" s="100"/>
      <c r="D36" s="100"/>
      <c r="E36" s="100"/>
      <c r="F36" s="100"/>
      <c r="G36" s="101"/>
    </row>
    <row r="37" spans="1:7" ht="7.5" customHeight="1" x14ac:dyDescent="0.25"/>
    <row r="38" spans="1:7" ht="17.25" customHeight="1" x14ac:dyDescent="0.25">
      <c r="A38" s="83" t="s">
        <v>8</v>
      </c>
      <c r="B38" s="84"/>
      <c r="C38" s="84"/>
      <c r="D38" s="84"/>
      <c r="E38" s="84"/>
      <c r="F38" s="84"/>
      <c r="G38" s="85"/>
    </row>
    <row r="39" spans="1:7" ht="15" customHeight="1" x14ac:dyDescent="0.25">
      <c r="A39" s="8" t="s">
        <v>5</v>
      </c>
      <c r="B39" s="84" t="s">
        <v>6</v>
      </c>
      <c r="C39" s="84"/>
      <c r="D39" s="84"/>
      <c r="E39" s="84"/>
      <c r="F39" s="84"/>
      <c r="G39" s="85"/>
    </row>
    <row r="40" spans="1:7" ht="23.25" customHeight="1" x14ac:dyDescent="0.25">
      <c r="A40" s="4" t="s">
        <v>303</v>
      </c>
      <c r="B40" s="86" t="s">
        <v>133</v>
      </c>
      <c r="C40" s="87"/>
      <c r="D40" s="87"/>
      <c r="E40" s="87"/>
      <c r="F40" s="87"/>
      <c r="G40" s="88"/>
    </row>
    <row r="41" spans="1:7" ht="23.25" customHeight="1" x14ac:dyDescent="0.25">
      <c r="A41" s="7" t="s">
        <v>9</v>
      </c>
      <c r="B41" s="63" t="s">
        <v>89</v>
      </c>
      <c r="C41" s="64"/>
      <c r="D41" s="64"/>
      <c r="E41" s="64"/>
      <c r="F41" s="64"/>
      <c r="G41" s="89"/>
    </row>
    <row r="42" spans="1:7" ht="17.25" customHeight="1" x14ac:dyDescent="0.25">
      <c r="A42" s="90" t="s">
        <v>10</v>
      </c>
      <c r="B42" s="91"/>
      <c r="C42" s="91"/>
      <c r="D42" s="91"/>
      <c r="E42" s="91"/>
      <c r="F42" s="91"/>
      <c r="G42" s="92"/>
    </row>
    <row r="43" spans="1:7" ht="52.5" customHeight="1" x14ac:dyDescent="0.25">
      <c r="A43" s="73" t="s">
        <v>134</v>
      </c>
      <c r="B43" s="74"/>
      <c r="C43" s="74"/>
      <c r="D43" s="74"/>
      <c r="E43" s="74"/>
      <c r="F43" s="74"/>
      <c r="G43" s="75"/>
    </row>
    <row r="44" spans="1:7" ht="18" customHeight="1" x14ac:dyDescent="0.25">
      <c r="A44" s="61" t="s">
        <v>11</v>
      </c>
      <c r="B44" s="61"/>
      <c r="C44" s="61"/>
      <c r="D44" s="61"/>
      <c r="E44" s="61"/>
      <c r="F44" s="61"/>
      <c r="G44" s="61"/>
    </row>
    <row r="45" spans="1:7" ht="15.75" customHeight="1" x14ac:dyDescent="0.25">
      <c r="A45" s="76" t="s">
        <v>0</v>
      </c>
      <c r="B45" s="77"/>
      <c r="C45" s="77"/>
      <c r="D45" s="80" t="s">
        <v>1</v>
      </c>
      <c r="E45" s="80"/>
      <c r="F45" s="81" t="s">
        <v>2</v>
      </c>
      <c r="G45" s="82"/>
    </row>
    <row r="46" spans="1:7" ht="15.75" customHeight="1" x14ac:dyDescent="0.25">
      <c r="A46" s="78"/>
      <c r="B46" s="79"/>
      <c r="C46" s="79"/>
      <c r="D46" s="80"/>
      <c r="E46" s="80"/>
      <c r="F46" s="1" t="s">
        <v>3</v>
      </c>
      <c r="G46" s="12" t="s">
        <v>4</v>
      </c>
    </row>
    <row r="47" spans="1:7" ht="22.5" customHeight="1" x14ac:dyDescent="0.25">
      <c r="A47" s="63" t="s">
        <v>430</v>
      </c>
      <c r="B47" s="64"/>
      <c r="C47" s="64"/>
      <c r="D47" s="65" t="s">
        <v>35</v>
      </c>
      <c r="E47" s="66"/>
      <c r="F47" s="14">
        <v>2020</v>
      </c>
      <c r="G47" s="3" t="s">
        <v>101</v>
      </c>
    </row>
    <row r="48" spans="1:7" ht="23.25" customHeight="1" x14ac:dyDescent="0.25">
      <c r="A48" s="67" t="s">
        <v>13</v>
      </c>
      <c r="B48" s="68"/>
      <c r="C48" s="68"/>
      <c r="D48" s="68"/>
      <c r="E48" s="68"/>
      <c r="F48" s="68"/>
      <c r="G48" s="69"/>
    </row>
    <row r="49" spans="1:7" ht="24" customHeight="1" x14ac:dyDescent="0.25">
      <c r="A49" s="70">
        <v>2022</v>
      </c>
      <c r="B49" s="71"/>
      <c r="C49" s="5">
        <v>2023</v>
      </c>
      <c r="D49" s="70">
        <v>2024</v>
      </c>
      <c r="E49" s="72"/>
      <c r="F49" s="70">
        <v>2025</v>
      </c>
      <c r="G49" s="72"/>
    </row>
    <row r="50" spans="1:7" ht="21.75" customHeight="1" x14ac:dyDescent="0.25">
      <c r="A50" s="59">
        <v>185000</v>
      </c>
      <c r="B50" s="60"/>
      <c r="C50" s="6">
        <v>180000</v>
      </c>
      <c r="D50" s="59">
        <v>185000</v>
      </c>
      <c r="E50" s="60"/>
      <c r="F50" s="59">
        <v>192000</v>
      </c>
      <c r="G50" s="60"/>
    </row>
    <row r="51" spans="1:7" x14ac:dyDescent="0.25">
      <c r="A51" s="61" t="s">
        <v>14</v>
      </c>
      <c r="B51" s="61"/>
      <c r="C51" s="61"/>
      <c r="D51" s="61"/>
      <c r="E51" s="61"/>
      <c r="F51" s="61"/>
      <c r="G51" s="61"/>
    </row>
    <row r="52" spans="1:7" s="15" customFormat="1" ht="33" customHeight="1" x14ac:dyDescent="0.25">
      <c r="A52" s="99" t="s">
        <v>102</v>
      </c>
      <c r="B52" s="100"/>
      <c r="C52" s="100"/>
      <c r="D52" s="100"/>
      <c r="E52" s="100"/>
      <c r="F52" s="100"/>
      <c r="G52" s="101"/>
    </row>
    <row r="54" spans="1:7" ht="17.25" customHeight="1" x14ac:dyDescent="0.25">
      <c r="A54" s="83" t="s">
        <v>8</v>
      </c>
      <c r="B54" s="84"/>
      <c r="C54" s="84"/>
      <c r="D54" s="84"/>
      <c r="E54" s="84"/>
      <c r="F54" s="84"/>
      <c r="G54" s="85"/>
    </row>
    <row r="55" spans="1:7" ht="15" customHeight="1" x14ac:dyDescent="0.25">
      <c r="A55" s="8" t="s">
        <v>5</v>
      </c>
      <c r="B55" s="84" t="s">
        <v>6</v>
      </c>
      <c r="C55" s="84"/>
      <c r="D55" s="84"/>
      <c r="E55" s="84"/>
      <c r="F55" s="84"/>
      <c r="G55" s="85"/>
    </row>
    <row r="56" spans="1:7" ht="23.25" customHeight="1" x14ac:dyDescent="0.25">
      <c r="A56" s="4" t="s">
        <v>304</v>
      </c>
      <c r="B56" s="86" t="s">
        <v>344</v>
      </c>
      <c r="C56" s="87"/>
      <c r="D56" s="87"/>
      <c r="E56" s="87"/>
      <c r="F56" s="87"/>
      <c r="G56" s="88"/>
    </row>
    <row r="57" spans="1:7" ht="23.25" customHeight="1" x14ac:dyDescent="0.25">
      <c r="A57" s="7" t="s">
        <v>9</v>
      </c>
      <c r="B57" s="63" t="s">
        <v>103</v>
      </c>
      <c r="C57" s="64"/>
      <c r="D57" s="64"/>
      <c r="E57" s="64"/>
      <c r="F57" s="64"/>
      <c r="G57" s="89"/>
    </row>
    <row r="58" spans="1:7" ht="17.25" customHeight="1" x14ac:dyDescent="0.25">
      <c r="A58" s="90" t="s">
        <v>10</v>
      </c>
      <c r="B58" s="91"/>
      <c r="C58" s="91"/>
      <c r="D58" s="91"/>
      <c r="E58" s="91"/>
      <c r="F58" s="91"/>
      <c r="G58" s="92"/>
    </row>
    <row r="59" spans="1:7" ht="33" customHeight="1" x14ac:dyDescent="0.25">
      <c r="A59" s="73" t="s">
        <v>135</v>
      </c>
      <c r="B59" s="74"/>
      <c r="C59" s="74"/>
      <c r="D59" s="74"/>
      <c r="E59" s="74"/>
      <c r="F59" s="74"/>
      <c r="G59" s="75"/>
    </row>
    <row r="60" spans="1:7" ht="18" customHeight="1" x14ac:dyDescent="0.25">
      <c r="A60" s="61" t="s">
        <v>11</v>
      </c>
      <c r="B60" s="61"/>
      <c r="C60" s="61"/>
      <c r="D60" s="61"/>
      <c r="E60" s="61"/>
      <c r="F60" s="61"/>
      <c r="G60" s="61"/>
    </row>
    <row r="61" spans="1:7" ht="15.75" customHeight="1" x14ac:dyDescent="0.25">
      <c r="A61" s="76" t="s">
        <v>0</v>
      </c>
      <c r="B61" s="77"/>
      <c r="C61" s="77"/>
      <c r="D61" s="80" t="s">
        <v>1</v>
      </c>
      <c r="E61" s="80"/>
      <c r="F61" s="81" t="s">
        <v>2</v>
      </c>
      <c r="G61" s="82"/>
    </row>
    <row r="62" spans="1:7" ht="15.75" customHeight="1" x14ac:dyDescent="0.25">
      <c r="A62" s="78"/>
      <c r="B62" s="79"/>
      <c r="C62" s="79"/>
      <c r="D62" s="80"/>
      <c r="E62" s="80"/>
      <c r="F62" s="1" t="s">
        <v>3</v>
      </c>
      <c r="G62" s="12" t="s">
        <v>4</v>
      </c>
    </row>
    <row r="63" spans="1:7" ht="22.5" customHeight="1" x14ac:dyDescent="0.25">
      <c r="A63" s="63" t="s">
        <v>136</v>
      </c>
      <c r="B63" s="64"/>
      <c r="C63" s="64"/>
      <c r="D63" s="65" t="s">
        <v>35</v>
      </c>
      <c r="E63" s="66"/>
      <c r="F63" s="14">
        <v>2020</v>
      </c>
      <c r="G63" s="3" t="s">
        <v>137</v>
      </c>
    </row>
    <row r="64" spans="1:7" ht="23.25" customHeight="1" x14ac:dyDescent="0.25">
      <c r="A64" s="67" t="s">
        <v>13</v>
      </c>
      <c r="B64" s="68"/>
      <c r="C64" s="68"/>
      <c r="D64" s="68"/>
      <c r="E64" s="68"/>
      <c r="F64" s="68"/>
      <c r="G64" s="69"/>
    </row>
    <row r="65" spans="1:7" ht="24" customHeight="1" x14ac:dyDescent="0.25">
      <c r="A65" s="70">
        <v>2022</v>
      </c>
      <c r="B65" s="71"/>
      <c r="C65" s="5">
        <v>2023</v>
      </c>
      <c r="D65" s="70">
        <v>2024</v>
      </c>
      <c r="E65" s="72"/>
      <c r="F65" s="70">
        <v>2025</v>
      </c>
      <c r="G65" s="72"/>
    </row>
    <row r="66" spans="1:7" ht="21.75" customHeight="1" x14ac:dyDescent="0.25">
      <c r="A66" s="59">
        <v>80000</v>
      </c>
      <c r="B66" s="60"/>
      <c r="C66" s="6">
        <v>100000</v>
      </c>
      <c r="D66" s="59">
        <v>105000</v>
      </c>
      <c r="E66" s="60"/>
      <c r="F66" s="59">
        <v>110000</v>
      </c>
      <c r="G66" s="60"/>
    </row>
    <row r="67" spans="1:7" x14ac:dyDescent="0.25">
      <c r="A67" s="61" t="s">
        <v>14</v>
      </c>
      <c r="B67" s="61"/>
      <c r="C67" s="61"/>
      <c r="D67" s="61"/>
      <c r="E67" s="61"/>
      <c r="F67" s="61"/>
      <c r="G67" s="61"/>
    </row>
    <row r="68" spans="1:7" s="15" customFormat="1" ht="33" customHeight="1" x14ac:dyDescent="0.25">
      <c r="A68" s="99" t="s">
        <v>138</v>
      </c>
      <c r="B68" s="100"/>
      <c r="C68" s="100"/>
      <c r="D68" s="100"/>
      <c r="E68" s="100"/>
      <c r="F68" s="100"/>
      <c r="G68" s="101"/>
    </row>
  </sheetData>
  <mergeCells count="89">
    <mergeCell ref="A6:G6"/>
    <mergeCell ref="A1:G1"/>
    <mergeCell ref="B2:G2"/>
    <mergeCell ref="B3:G3"/>
    <mergeCell ref="A4:G4"/>
    <mergeCell ref="A5:G5"/>
    <mergeCell ref="A16:G16"/>
    <mergeCell ref="B7:G7"/>
    <mergeCell ref="B8:G8"/>
    <mergeCell ref="B9:G9"/>
    <mergeCell ref="A10:G10"/>
    <mergeCell ref="A11:G11"/>
    <mergeCell ref="A12:G12"/>
    <mergeCell ref="A13:C14"/>
    <mergeCell ref="D13:E14"/>
    <mergeCell ref="F13:G13"/>
    <mergeCell ref="A15:C15"/>
    <mergeCell ref="D15:E15"/>
    <mergeCell ref="A17:B17"/>
    <mergeCell ref="D17:E17"/>
    <mergeCell ref="F17:G17"/>
    <mergeCell ref="A18:B18"/>
    <mergeCell ref="D18:E18"/>
    <mergeCell ref="F18:G18"/>
    <mergeCell ref="B23:G23"/>
    <mergeCell ref="A22:G22"/>
    <mergeCell ref="B24:G24"/>
    <mergeCell ref="B25:G25"/>
    <mergeCell ref="A19:G19"/>
    <mergeCell ref="A20:G20"/>
    <mergeCell ref="A26:G26"/>
    <mergeCell ref="A27:G27"/>
    <mergeCell ref="A28:G28"/>
    <mergeCell ref="A29:C30"/>
    <mergeCell ref="D29:E30"/>
    <mergeCell ref="F29:G29"/>
    <mergeCell ref="A31:C31"/>
    <mergeCell ref="D31:E31"/>
    <mergeCell ref="A32:G32"/>
    <mergeCell ref="A33:B33"/>
    <mergeCell ref="D33:E33"/>
    <mergeCell ref="F33:G33"/>
    <mergeCell ref="A34:B34"/>
    <mergeCell ref="D34:E34"/>
    <mergeCell ref="F34:G34"/>
    <mergeCell ref="A35:G35"/>
    <mergeCell ref="A36:G36"/>
    <mergeCell ref="A38:G38"/>
    <mergeCell ref="B39:G39"/>
    <mergeCell ref="B40:G40"/>
    <mergeCell ref="B41:G41"/>
    <mergeCell ref="A42:G42"/>
    <mergeCell ref="A43:G43"/>
    <mergeCell ref="A44:G44"/>
    <mergeCell ref="A45:C46"/>
    <mergeCell ref="D45:E46"/>
    <mergeCell ref="F45:G45"/>
    <mergeCell ref="A47:C47"/>
    <mergeCell ref="D47:E47"/>
    <mergeCell ref="A48:G48"/>
    <mergeCell ref="A49:B49"/>
    <mergeCell ref="D49:E49"/>
    <mergeCell ref="F49:G49"/>
    <mergeCell ref="A50:B50"/>
    <mergeCell ref="D50:E50"/>
    <mergeCell ref="F50:G50"/>
    <mergeCell ref="A51:G51"/>
    <mergeCell ref="A52:G52"/>
    <mergeCell ref="A54:G54"/>
    <mergeCell ref="B55:G55"/>
    <mergeCell ref="B56:G56"/>
    <mergeCell ref="B57:G57"/>
    <mergeCell ref="A58:G58"/>
    <mergeCell ref="A59:G59"/>
    <mergeCell ref="A60:G60"/>
    <mergeCell ref="A61:C62"/>
    <mergeCell ref="D61:E62"/>
    <mergeCell ref="F61:G61"/>
    <mergeCell ref="A63:C63"/>
    <mergeCell ref="D63:E63"/>
    <mergeCell ref="A64:G64"/>
    <mergeCell ref="A65:B65"/>
    <mergeCell ref="D65:E65"/>
    <mergeCell ref="F65:G65"/>
    <mergeCell ref="A66:B66"/>
    <mergeCell ref="D66:E66"/>
    <mergeCell ref="F66:G66"/>
    <mergeCell ref="A67:G67"/>
    <mergeCell ref="A68:G68"/>
  </mergeCells>
  <printOptions horizontalCentered="1"/>
  <pageMargins left="0.51181102362204722" right="0.51181102362204722" top="0.9055118110236221" bottom="0.78740157480314965" header="0.23622047244094491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DE DESENVOLVIMENTO ECONÔMICO E TURISMO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Normal="100" workbookViewId="0">
      <selection activeCell="A54" sqref="A54:G54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21.75" customHeight="1" x14ac:dyDescent="0.25">
      <c r="A3" s="11" t="s">
        <v>395</v>
      </c>
      <c r="B3" s="93" t="s">
        <v>23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73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3.25" customHeight="1" x14ac:dyDescent="0.25">
      <c r="A8" s="4" t="s">
        <v>305</v>
      </c>
      <c r="B8" s="86" t="s">
        <v>105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59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49.5" customHeight="1" x14ac:dyDescent="0.25">
      <c r="A11" s="73" t="s">
        <v>106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.75" customHeight="1" x14ac:dyDescent="0.25">
      <c r="A14" s="78"/>
      <c r="B14" s="79"/>
      <c r="C14" s="79"/>
      <c r="D14" s="80"/>
      <c r="E14" s="80"/>
      <c r="F14" s="1" t="s">
        <v>3</v>
      </c>
      <c r="G14" s="12" t="s">
        <v>4</v>
      </c>
    </row>
    <row r="15" spans="1:7" ht="22.5" customHeight="1" x14ac:dyDescent="0.25">
      <c r="A15" s="63" t="s">
        <v>107</v>
      </c>
      <c r="B15" s="64"/>
      <c r="C15" s="64"/>
      <c r="D15" s="65" t="s">
        <v>108</v>
      </c>
      <c r="E15" s="66"/>
      <c r="F15" s="2">
        <v>2020</v>
      </c>
      <c r="G15" s="3" t="s">
        <v>109</v>
      </c>
    </row>
    <row r="16" spans="1:7" ht="23.2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18.75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21.75" customHeight="1" x14ac:dyDescent="0.25">
      <c r="A18" s="59">
        <v>2350000</v>
      </c>
      <c r="B18" s="60"/>
      <c r="C18" s="6">
        <v>2690000</v>
      </c>
      <c r="D18" s="59">
        <v>3036000</v>
      </c>
      <c r="E18" s="60"/>
      <c r="F18" s="59">
        <v>3395000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25.5" customHeight="1" x14ac:dyDescent="0.25">
      <c r="A20" s="62" t="s">
        <v>110</v>
      </c>
      <c r="B20" s="62"/>
      <c r="C20" s="62"/>
      <c r="D20" s="62"/>
      <c r="E20" s="62"/>
      <c r="F20" s="62"/>
      <c r="G20" s="62"/>
    </row>
    <row r="22" spans="1:7" ht="17.25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3.25" customHeight="1" x14ac:dyDescent="0.25">
      <c r="A24" s="4" t="s">
        <v>306</v>
      </c>
      <c r="B24" s="86" t="s">
        <v>355</v>
      </c>
      <c r="C24" s="87"/>
      <c r="D24" s="87"/>
      <c r="E24" s="87"/>
      <c r="F24" s="87"/>
      <c r="G24" s="88"/>
    </row>
    <row r="25" spans="1:7" ht="23.25" customHeight="1" x14ac:dyDescent="0.25">
      <c r="A25" s="7" t="s">
        <v>9</v>
      </c>
      <c r="B25" s="63" t="s">
        <v>111</v>
      </c>
      <c r="C25" s="64"/>
      <c r="D25" s="64"/>
      <c r="E25" s="64"/>
      <c r="F25" s="64"/>
      <c r="G25" s="89"/>
    </row>
    <row r="26" spans="1:7" ht="17.2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30.75" customHeight="1" x14ac:dyDescent="0.25">
      <c r="A27" s="73" t="s">
        <v>112</v>
      </c>
      <c r="B27" s="74"/>
      <c r="C27" s="74"/>
      <c r="D27" s="74"/>
      <c r="E27" s="74"/>
      <c r="F27" s="74"/>
      <c r="G27" s="75"/>
    </row>
    <row r="28" spans="1:7" ht="18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5.75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5.75" customHeight="1" x14ac:dyDescent="0.25">
      <c r="A30" s="78"/>
      <c r="B30" s="79"/>
      <c r="C30" s="79"/>
      <c r="D30" s="80"/>
      <c r="E30" s="80"/>
      <c r="F30" s="1" t="s">
        <v>3</v>
      </c>
      <c r="G30" s="16" t="s">
        <v>4</v>
      </c>
    </row>
    <row r="31" spans="1:7" ht="22.5" customHeight="1" x14ac:dyDescent="0.25">
      <c r="A31" s="63" t="s">
        <v>139</v>
      </c>
      <c r="B31" s="64"/>
      <c r="C31" s="64"/>
      <c r="D31" s="65" t="s">
        <v>35</v>
      </c>
      <c r="E31" s="66"/>
      <c r="F31" s="2">
        <v>2020</v>
      </c>
      <c r="G31" s="3" t="s">
        <v>117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24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1.75" customHeight="1" x14ac:dyDescent="0.25">
      <c r="A34" s="59">
        <v>280000</v>
      </c>
      <c r="B34" s="60"/>
      <c r="C34" s="6">
        <v>294000</v>
      </c>
      <c r="D34" s="59">
        <v>308000</v>
      </c>
      <c r="E34" s="60"/>
      <c r="F34" s="59">
        <v>324000</v>
      </c>
      <c r="G34" s="60"/>
    </row>
    <row r="35" spans="1:7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25.5" customHeight="1" x14ac:dyDescent="0.25">
      <c r="A36" s="62" t="s">
        <v>357</v>
      </c>
      <c r="B36" s="62"/>
      <c r="C36" s="62"/>
      <c r="D36" s="62"/>
      <c r="E36" s="62"/>
      <c r="F36" s="62"/>
      <c r="G36" s="62"/>
    </row>
    <row r="37" spans="1:7" ht="11.25" customHeight="1" x14ac:dyDescent="0.25"/>
    <row r="38" spans="1:7" ht="17.25" customHeight="1" x14ac:dyDescent="0.25">
      <c r="A38" s="83" t="s">
        <v>8</v>
      </c>
      <c r="B38" s="84"/>
      <c r="C38" s="84"/>
      <c r="D38" s="84"/>
      <c r="E38" s="84"/>
      <c r="F38" s="84"/>
      <c r="G38" s="85"/>
    </row>
    <row r="39" spans="1:7" ht="15" customHeight="1" x14ac:dyDescent="0.25">
      <c r="A39" s="8" t="s">
        <v>5</v>
      </c>
      <c r="B39" s="84" t="s">
        <v>6</v>
      </c>
      <c r="C39" s="84"/>
      <c r="D39" s="84"/>
      <c r="E39" s="84"/>
      <c r="F39" s="84"/>
      <c r="G39" s="85"/>
    </row>
    <row r="40" spans="1:7" ht="23.25" customHeight="1" x14ac:dyDescent="0.25">
      <c r="A40" s="4" t="s">
        <v>307</v>
      </c>
      <c r="B40" s="86" t="s">
        <v>140</v>
      </c>
      <c r="C40" s="87"/>
      <c r="D40" s="87"/>
      <c r="E40" s="87"/>
      <c r="F40" s="87"/>
      <c r="G40" s="88"/>
    </row>
    <row r="41" spans="1:7" ht="23.25" customHeight="1" x14ac:dyDescent="0.25">
      <c r="A41" s="7" t="s">
        <v>9</v>
      </c>
      <c r="B41" s="63" t="s">
        <v>114</v>
      </c>
      <c r="C41" s="64"/>
      <c r="D41" s="64"/>
      <c r="E41" s="64"/>
      <c r="F41" s="64"/>
      <c r="G41" s="89"/>
    </row>
    <row r="42" spans="1:7" ht="17.25" customHeight="1" x14ac:dyDescent="0.25">
      <c r="A42" s="90" t="s">
        <v>10</v>
      </c>
      <c r="B42" s="91"/>
      <c r="C42" s="91"/>
      <c r="D42" s="91"/>
      <c r="E42" s="91"/>
      <c r="F42" s="91"/>
      <c r="G42" s="92"/>
    </row>
    <row r="43" spans="1:7" ht="49.5" customHeight="1" x14ac:dyDescent="0.25">
      <c r="A43" s="73" t="s">
        <v>141</v>
      </c>
      <c r="B43" s="74"/>
      <c r="C43" s="74"/>
      <c r="D43" s="74"/>
      <c r="E43" s="74"/>
      <c r="F43" s="74"/>
      <c r="G43" s="75"/>
    </row>
    <row r="44" spans="1:7" ht="18" customHeight="1" x14ac:dyDescent="0.25">
      <c r="A44" s="61" t="s">
        <v>11</v>
      </c>
      <c r="B44" s="61"/>
      <c r="C44" s="61"/>
      <c r="D44" s="61"/>
      <c r="E44" s="61"/>
      <c r="F44" s="61"/>
      <c r="G44" s="61"/>
    </row>
    <row r="45" spans="1:7" ht="15.75" customHeight="1" x14ac:dyDescent="0.25">
      <c r="A45" s="76" t="s">
        <v>0</v>
      </c>
      <c r="B45" s="77"/>
      <c r="C45" s="77"/>
      <c r="D45" s="80" t="s">
        <v>1</v>
      </c>
      <c r="E45" s="80"/>
      <c r="F45" s="81" t="s">
        <v>2</v>
      </c>
      <c r="G45" s="82"/>
    </row>
    <row r="46" spans="1:7" ht="15.75" customHeight="1" x14ac:dyDescent="0.25">
      <c r="A46" s="78"/>
      <c r="B46" s="79"/>
      <c r="C46" s="79"/>
      <c r="D46" s="80"/>
      <c r="E46" s="80"/>
      <c r="F46" s="1" t="s">
        <v>3</v>
      </c>
      <c r="G46" s="16" t="s">
        <v>4</v>
      </c>
    </row>
    <row r="47" spans="1:7" ht="22.5" customHeight="1" x14ac:dyDescent="0.25">
      <c r="A47" s="63" t="s">
        <v>142</v>
      </c>
      <c r="B47" s="64"/>
      <c r="C47" s="64"/>
      <c r="D47" s="65" t="s">
        <v>35</v>
      </c>
      <c r="E47" s="66"/>
      <c r="F47" s="2">
        <v>2020</v>
      </c>
      <c r="G47" s="3" t="s">
        <v>143</v>
      </c>
    </row>
    <row r="48" spans="1:7" ht="23.25" customHeight="1" x14ac:dyDescent="0.25">
      <c r="A48" s="67" t="s">
        <v>13</v>
      </c>
      <c r="B48" s="68"/>
      <c r="C48" s="68"/>
      <c r="D48" s="68"/>
      <c r="E48" s="68"/>
      <c r="F48" s="68"/>
      <c r="G48" s="69"/>
    </row>
    <row r="49" spans="1:7" ht="24" customHeight="1" x14ac:dyDescent="0.25">
      <c r="A49" s="70">
        <v>2022</v>
      </c>
      <c r="B49" s="71"/>
      <c r="C49" s="5">
        <v>2023</v>
      </c>
      <c r="D49" s="70">
        <v>2024</v>
      </c>
      <c r="E49" s="72"/>
      <c r="F49" s="70">
        <v>2025</v>
      </c>
      <c r="G49" s="72"/>
    </row>
    <row r="50" spans="1:7" ht="21.75" customHeight="1" x14ac:dyDescent="0.25">
      <c r="A50" s="59">
        <v>9920000</v>
      </c>
      <c r="B50" s="60"/>
      <c r="C50" s="6">
        <v>10240000</v>
      </c>
      <c r="D50" s="59">
        <v>10580000</v>
      </c>
      <c r="E50" s="60"/>
      <c r="F50" s="59">
        <v>10920000</v>
      </c>
      <c r="G50" s="60"/>
    </row>
    <row r="51" spans="1:7" x14ac:dyDescent="0.25">
      <c r="A51" s="61" t="s">
        <v>14</v>
      </c>
      <c r="B51" s="61"/>
      <c r="C51" s="61"/>
      <c r="D51" s="61"/>
      <c r="E51" s="61"/>
      <c r="F51" s="61"/>
      <c r="G51" s="61"/>
    </row>
    <row r="52" spans="1:7" ht="39" customHeight="1" x14ac:dyDescent="0.25">
      <c r="A52" s="62" t="s">
        <v>431</v>
      </c>
      <c r="B52" s="62"/>
      <c r="C52" s="62"/>
      <c r="D52" s="62"/>
      <c r="E52" s="62"/>
      <c r="F52" s="62"/>
      <c r="G52" s="62"/>
    </row>
    <row r="54" spans="1:7" ht="17.25" customHeight="1" x14ac:dyDescent="0.25">
      <c r="A54" s="83" t="s">
        <v>8</v>
      </c>
      <c r="B54" s="84"/>
      <c r="C54" s="84"/>
      <c r="D54" s="84"/>
      <c r="E54" s="84"/>
      <c r="F54" s="84"/>
      <c r="G54" s="85"/>
    </row>
    <row r="55" spans="1:7" ht="15" customHeight="1" x14ac:dyDescent="0.25">
      <c r="A55" s="8" t="s">
        <v>5</v>
      </c>
      <c r="B55" s="84" t="s">
        <v>6</v>
      </c>
      <c r="C55" s="84"/>
      <c r="D55" s="84"/>
      <c r="E55" s="84"/>
      <c r="F55" s="84"/>
      <c r="G55" s="85"/>
    </row>
    <row r="56" spans="1:7" ht="23.25" customHeight="1" x14ac:dyDescent="0.25">
      <c r="A56" s="4" t="s">
        <v>308</v>
      </c>
      <c r="B56" s="86" t="s">
        <v>144</v>
      </c>
      <c r="C56" s="87"/>
      <c r="D56" s="87"/>
      <c r="E56" s="87"/>
      <c r="F56" s="87"/>
      <c r="G56" s="88"/>
    </row>
    <row r="57" spans="1:7" ht="23.25" customHeight="1" x14ac:dyDescent="0.25">
      <c r="A57" s="7" t="s">
        <v>9</v>
      </c>
      <c r="B57" s="63" t="s">
        <v>114</v>
      </c>
      <c r="C57" s="64"/>
      <c r="D57" s="64"/>
      <c r="E57" s="64"/>
      <c r="F57" s="64"/>
      <c r="G57" s="89"/>
    </row>
    <row r="58" spans="1:7" ht="17.25" customHeight="1" x14ac:dyDescent="0.25">
      <c r="A58" s="90" t="s">
        <v>10</v>
      </c>
      <c r="B58" s="91"/>
      <c r="C58" s="91"/>
      <c r="D58" s="91"/>
      <c r="E58" s="91"/>
      <c r="F58" s="91"/>
      <c r="G58" s="92"/>
    </row>
    <row r="59" spans="1:7" ht="49.5" customHeight="1" x14ac:dyDescent="0.25">
      <c r="A59" s="73" t="s">
        <v>145</v>
      </c>
      <c r="B59" s="74"/>
      <c r="C59" s="74"/>
      <c r="D59" s="74"/>
      <c r="E59" s="74"/>
      <c r="F59" s="74"/>
      <c r="G59" s="75"/>
    </row>
    <row r="60" spans="1:7" ht="18" customHeight="1" x14ac:dyDescent="0.25">
      <c r="A60" s="61" t="s">
        <v>11</v>
      </c>
      <c r="B60" s="61"/>
      <c r="C60" s="61"/>
      <c r="D60" s="61"/>
      <c r="E60" s="61"/>
      <c r="F60" s="61"/>
      <c r="G60" s="61"/>
    </row>
    <row r="61" spans="1:7" ht="15.75" customHeight="1" x14ac:dyDescent="0.25">
      <c r="A61" s="76" t="s">
        <v>0</v>
      </c>
      <c r="B61" s="77"/>
      <c r="C61" s="77"/>
      <c r="D61" s="80" t="s">
        <v>1</v>
      </c>
      <c r="E61" s="80"/>
      <c r="F61" s="81" t="s">
        <v>2</v>
      </c>
      <c r="G61" s="82"/>
    </row>
    <row r="62" spans="1:7" ht="15.75" customHeight="1" x14ac:dyDescent="0.25">
      <c r="A62" s="78"/>
      <c r="B62" s="79"/>
      <c r="C62" s="79"/>
      <c r="D62" s="80"/>
      <c r="E62" s="80"/>
      <c r="F62" s="1" t="s">
        <v>3</v>
      </c>
      <c r="G62" s="16" t="s">
        <v>4</v>
      </c>
    </row>
    <row r="63" spans="1:7" ht="22.5" customHeight="1" x14ac:dyDescent="0.25">
      <c r="A63" s="63" t="s">
        <v>146</v>
      </c>
      <c r="B63" s="64"/>
      <c r="C63" s="64"/>
      <c r="D63" s="65" t="s">
        <v>35</v>
      </c>
      <c r="E63" s="66"/>
      <c r="F63" s="2">
        <v>2020</v>
      </c>
      <c r="G63" s="3" t="s">
        <v>147</v>
      </c>
    </row>
    <row r="64" spans="1:7" ht="23.25" customHeight="1" x14ac:dyDescent="0.25">
      <c r="A64" s="67" t="s">
        <v>13</v>
      </c>
      <c r="B64" s="68"/>
      <c r="C64" s="68"/>
      <c r="D64" s="68"/>
      <c r="E64" s="68"/>
      <c r="F64" s="68"/>
      <c r="G64" s="69"/>
    </row>
    <row r="65" spans="1:7" ht="24" customHeight="1" x14ac:dyDescent="0.25">
      <c r="A65" s="70">
        <v>2022</v>
      </c>
      <c r="B65" s="71"/>
      <c r="C65" s="5">
        <v>2023</v>
      </c>
      <c r="D65" s="70">
        <v>2024</v>
      </c>
      <c r="E65" s="72"/>
      <c r="F65" s="70">
        <v>2025</v>
      </c>
      <c r="G65" s="72"/>
    </row>
    <row r="66" spans="1:7" ht="21.75" customHeight="1" x14ac:dyDescent="0.25">
      <c r="A66" s="59">
        <v>10350000</v>
      </c>
      <c r="B66" s="60"/>
      <c r="C66" s="6">
        <v>10690000</v>
      </c>
      <c r="D66" s="59">
        <v>11036000</v>
      </c>
      <c r="E66" s="60"/>
      <c r="F66" s="59">
        <v>11395000</v>
      </c>
      <c r="G66" s="60"/>
    </row>
    <row r="67" spans="1:7" x14ac:dyDescent="0.25">
      <c r="A67" s="61"/>
      <c r="B67" s="61"/>
      <c r="C67" s="61"/>
      <c r="D67" s="61"/>
      <c r="E67" s="61"/>
      <c r="F67" s="61"/>
      <c r="G67" s="61"/>
    </row>
    <row r="68" spans="1:7" ht="39" customHeight="1" x14ac:dyDescent="0.25">
      <c r="A68" s="62" t="s">
        <v>148</v>
      </c>
      <c r="B68" s="62"/>
      <c r="C68" s="62"/>
      <c r="D68" s="62"/>
      <c r="E68" s="62"/>
      <c r="F68" s="62"/>
      <c r="G68" s="62"/>
    </row>
    <row r="69" spans="1:7" ht="22.5" customHeight="1" x14ac:dyDescent="0.25"/>
    <row r="70" spans="1:7" ht="17.25" customHeight="1" x14ac:dyDescent="0.25">
      <c r="A70" s="83" t="s">
        <v>8</v>
      </c>
      <c r="B70" s="84"/>
      <c r="C70" s="84"/>
      <c r="D70" s="84"/>
      <c r="E70" s="84"/>
      <c r="F70" s="84"/>
      <c r="G70" s="85"/>
    </row>
    <row r="71" spans="1:7" ht="15" customHeight="1" x14ac:dyDescent="0.25">
      <c r="A71" s="8" t="s">
        <v>5</v>
      </c>
      <c r="B71" s="84" t="s">
        <v>6</v>
      </c>
      <c r="C71" s="84"/>
      <c r="D71" s="84"/>
      <c r="E71" s="84"/>
      <c r="F71" s="84"/>
      <c r="G71" s="85"/>
    </row>
    <row r="72" spans="1:7" ht="23.25" customHeight="1" x14ac:dyDescent="0.25">
      <c r="A72" s="4" t="s">
        <v>309</v>
      </c>
      <c r="B72" s="86" t="s">
        <v>356</v>
      </c>
      <c r="C72" s="87"/>
      <c r="D72" s="87"/>
      <c r="E72" s="87"/>
      <c r="F72" s="87"/>
      <c r="G72" s="88"/>
    </row>
    <row r="73" spans="1:7" ht="23.25" customHeight="1" x14ac:dyDescent="0.25">
      <c r="A73" s="7" t="s">
        <v>9</v>
      </c>
      <c r="B73" s="63" t="s">
        <v>149</v>
      </c>
      <c r="C73" s="64"/>
      <c r="D73" s="64"/>
      <c r="E73" s="64"/>
      <c r="F73" s="64"/>
      <c r="G73" s="89"/>
    </row>
    <row r="74" spans="1:7" ht="17.25" customHeight="1" x14ac:dyDescent="0.25">
      <c r="A74" s="90" t="s">
        <v>10</v>
      </c>
      <c r="B74" s="91"/>
      <c r="C74" s="91"/>
      <c r="D74" s="91"/>
      <c r="E74" s="91"/>
      <c r="F74" s="91"/>
      <c r="G74" s="92"/>
    </row>
    <row r="75" spans="1:7" ht="49.5" customHeight="1" x14ac:dyDescent="0.25">
      <c r="A75" s="73" t="s">
        <v>150</v>
      </c>
      <c r="B75" s="74"/>
      <c r="C75" s="74"/>
      <c r="D75" s="74"/>
      <c r="E75" s="74"/>
      <c r="F75" s="74"/>
      <c r="G75" s="75"/>
    </row>
    <row r="76" spans="1:7" ht="18" customHeight="1" x14ac:dyDescent="0.25">
      <c r="A76" s="61" t="s">
        <v>11</v>
      </c>
      <c r="B76" s="61"/>
      <c r="C76" s="61"/>
      <c r="D76" s="61"/>
      <c r="E76" s="61"/>
      <c r="F76" s="61"/>
      <c r="G76" s="61"/>
    </row>
    <row r="77" spans="1:7" ht="15.75" customHeight="1" x14ac:dyDescent="0.25">
      <c r="A77" s="76" t="s">
        <v>0</v>
      </c>
      <c r="B77" s="77"/>
      <c r="C77" s="77"/>
      <c r="D77" s="80" t="s">
        <v>1</v>
      </c>
      <c r="E77" s="80"/>
      <c r="F77" s="81" t="s">
        <v>2</v>
      </c>
      <c r="G77" s="82"/>
    </row>
    <row r="78" spans="1:7" ht="15.75" customHeight="1" x14ac:dyDescent="0.25">
      <c r="A78" s="78"/>
      <c r="B78" s="79"/>
      <c r="C78" s="79"/>
      <c r="D78" s="80"/>
      <c r="E78" s="80"/>
      <c r="F78" s="1" t="s">
        <v>3</v>
      </c>
      <c r="G78" s="16" t="s">
        <v>4</v>
      </c>
    </row>
    <row r="79" spans="1:7" ht="22.5" customHeight="1" x14ac:dyDescent="0.25">
      <c r="A79" s="63" t="s">
        <v>151</v>
      </c>
      <c r="B79" s="64"/>
      <c r="C79" s="64"/>
      <c r="D79" s="65" t="s">
        <v>152</v>
      </c>
      <c r="E79" s="66"/>
      <c r="F79" s="2">
        <v>2020</v>
      </c>
      <c r="G79" s="3" t="s">
        <v>153</v>
      </c>
    </row>
    <row r="80" spans="1:7" ht="23.25" customHeight="1" x14ac:dyDescent="0.25">
      <c r="A80" s="67" t="s">
        <v>13</v>
      </c>
      <c r="B80" s="68"/>
      <c r="C80" s="68"/>
      <c r="D80" s="68"/>
      <c r="E80" s="68"/>
      <c r="F80" s="68"/>
      <c r="G80" s="69"/>
    </row>
    <row r="81" spans="1:7" ht="24" customHeight="1" x14ac:dyDescent="0.25">
      <c r="A81" s="70">
        <v>2022</v>
      </c>
      <c r="B81" s="71"/>
      <c r="C81" s="5">
        <v>2023</v>
      </c>
      <c r="D81" s="70">
        <v>2024</v>
      </c>
      <c r="E81" s="72"/>
      <c r="F81" s="70">
        <v>2025</v>
      </c>
      <c r="G81" s="72"/>
    </row>
    <row r="82" spans="1:7" ht="21.75" customHeight="1" x14ac:dyDescent="0.25">
      <c r="A82" s="59">
        <v>350000</v>
      </c>
      <c r="B82" s="60"/>
      <c r="C82" s="6">
        <v>360000</v>
      </c>
      <c r="D82" s="59">
        <v>373000</v>
      </c>
      <c r="E82" s="60"/>
      <c r="F82" s="59">
        <v>385000</v>
      </c>
      <c r="G82" s="60"/>
    </row>
    <row r="83" spans="1:7" x14ac:dyDescent="0.25">
      <c r="A83" s="61" t="s">
        <v>14</v>
      </c>
      <c r="B83" s="61"/>
      <c r="C83" s="61"/>
      <c r="D83" s="61"/>
      <c r="E83" s="61"/>
      <c r="F83" s="61"/>
      <c r="G83" s="61"/>
    </row>
    <row r="84" spans="1:7" ht="29.25" customHeight="1" x14ac:dyDescent="0.25">
      <c r="A84" s="62" t="s">
        <v>154</v>
      </c>
      <c r="B84" s="62"/>
      <c r="C84" s="62"/>
      <c r="D84" s="62"/>
      <c r="E84" s="62"/>
      <c r="F84" s="62"/>
      <c r="G84" s="62"/>
    </row>
    <row r="86" spans="1:7" ht="17.25" customHeight="1" x14ac:dyDescent="0.25">
      <c r="A86" s="83" t="s">
        <v>8</v>
      </c>
      <c r="B86" s="84"/>
      <c r="C86" s="84"/>
      <c r="D86" s="84"/>
      <c r="E86" s="84"/>
      <c r="F86" s="84"/>
      <c r="G86" s="85"/>
    </row>
    <row r="87" spans="1:7" ht="15" customHeight="1" x14ac:dyDescent="0.25">
      <c r="A87" s="8" t="s">
        <v>5</v>
      </c>
      <c r="B87" s="84" t="s">
        <v>6</v>
      </c>
      <c r="C87" s="84"/>
      <c r="D87" s="84"/>
      <c r="E87" s="84"/>
      <c r="F87" s="84"/>
      <c r="G87" s="85"/>
    </row>
    <row r="88" spans="1:7" ht="23.25" customHeight="1" x14ac:dyDescent="0.25">
      <c r="A88" s="4" t="s">
        <v>310</v>
      </c>
      <c r="B88" s="86" t="s">
        <v>155</v>
      </c>
      <c r="C88" s="87"/>
      <c r="D88" s="87"/>
      <c r="E88" s="87"/>
      <c r="F88" s="87"/>
      <c r="G88" s="88"/>
    </row>
    <row r="89" spans="1:7" ht="23.25" customHeight="1" x14ac:dyDescent="0.25">
      <c r="A89" s="7" t="s">
        <v>9</v>
      </c>
      <c r="B89" s="63" t="s">
        <v>114</v>
      </c>
      <c r="C89" s="64"/>
      <c r="D89" s="64"/>
      <c r="E89" s="64"/>
      <c r="F89" s="64"/>
      <c r="G89" s="89"/>
    </row>
    <row r="90" spans="1:7" ht="17.25" customHeight="1" x14ac:dyDescent="0.25">
      <c r="A90" s="90" t="s">
        <v>10</v>
      </c>
      <c r="B90" s="91"/>
      <c r="C90" s="91"/>
      <c r="D90" s="91"/>
      <c r="E90" s="91"/>
      <c r="F90" s="91"/>
      <c r="G90" s="92"/>
    </row>
    <row r="91" spans="1:7" ht="66.75" customHeight="1" x14ac:dyDescent="0.25">
      <c r="A91" s="73" t="s">
        <v>364</v>
      </c>
      <c r="B91" s="74"/>
      <c r="C91" s="74"/>
      <c r="D91" s="74"/>
      <c r="E91" s="74"/>
      <c r="F91" s="74"/>
      <c r="G91" s="75"/>
    </row>
    <row r="92" spans="1:7" ht="18" customHeight="1" x14ac:dyDescent="0.25">
      <c r="A92" s="61" t="s">
        <v>11</v>
      </c>
      <c r="B92" s="61"/>
      <c r="C92" s="61"/>
      <c r="D92" s="61"/>
      <c r="E92" s="61"/>
      <c r="F92" s="61"/>
      <c r="G92" s="61"/>
    </row>
    <row r="93" spans="1:7" ht="15.75" customHeight="1" x14ac:dyDescent="0.25">
      <c r="A93" s="76" t="s">
        <v>0</v>
      </c>
      <c r="B93" s="77"/>
      <c r="C93" s="77"/>
      <c r="D93" s="80" t="s">
        <v>1</v>
      </c>
      <c r="E93" s="80"/>
      <c r="F93" s="81" t="s">
        <v>2</v>
      </c>
      <c r="G93" s="82"/>
    </row>
    <row r="94" spans="1:7" ht="15.75" customHeight="1" x14ac:dyDescent="0.25">
      <c r="A94" s="78"/>
      <c r="B94" s="79"/>
      <c r="C94" s="79"/>
      <c r="D94" s="80"/>
      <c r="E94" s="80"/>
      <c r="F94" s="1" t="s">
        <v>3</v>
      </c>
      <c r="G94" s="16" t="s">
        <v>4</v>
      </c>
    </row>
    <row r="95" spans="1:7" ht="22.5" customHeight="1" x14ac:dyDescent="0.25">
      <c r="A95" s="63" t="s">
        <v>156</v>
      </c>
      <c r="B95" s="64"/>
      <c r="C95" s="64"/>
      <c r="D95" s="65" t="s">
        <v>56</v>
      </c>
      <c r="E95" s="66"/>
      <c r="F95" s="2">
        <v>2020</v>
      </c>
      <c r="G95" s="3" t="s">
        <v>363</v>
      </c>
    </row>
    <row r="96" spans="1:7" ht="23.25" customHeight="1" x14ac:dyDescent="0.25">
      <c r="A96" s="67" t="s">
        <v>13</v>
      </c>
      <c r="B96" s="68"/>
      <c r="C96" s="68"/>
      <c r="D96" s="68"/>
      <c r="E96" s="68"/>
      <c r="F96" s="68"/>
      <c r="G96" s="69"/>
    </row>
    <row r="97" spans="1:7" ht="24" customHeight="1" x14ac:dyDescent="0.25">
      <c r="A97" s="70">
        <v>2022</v>
      </c>
      <c r="B97" s="71"/>
      <c r="C97" s="5">
        <v>2023</v>
      </c>
      <c r="D97" s="70">
        <v>2024</v>
      </c>
      <c r="E97" s="72"/>
      <c r="F97" s="70">
        <v>2025</v>
      </c>
      <c r="G97" s="72"/>
    </row>
    <row r="98" spans="1:7" ht="21.75" customHeight="1" x14ac:dyDescent="0.25">
      <c r="A98" s="59">
        <v>28740000</v>
      </c>
      <c r="B98" s="60"/>
      <c r="C98" s="6">
        <v>29675000</v>
      </c>
      <c r="D98" s="59">
        <v>30636000</v>
      </c>
      <c r="E98" s="60"/>
      <c r="F98" s="59">
        <v>31638000</v>
      </c>
      <c r="G98" s="60"/>
    </row>
    <row r="99" spans="1:7" x14ac:dyDescent="0.25">
      <c r="A99" s="61" t="s">
        <v>14</v>
      </c>
      <c r="B99" s="61"/>
      <c r="C99" s="61"/>
      <c r="D99" s="61"/>
      <c r="E99" s="61"/>
      <c r="F99" s="61"/>
      <c r="G99" s="61"/>
    </row>
    <row r="100" spans="1:7" ht="45" customHeight="1" x14ac:dyDescent="0.25">
      <c r="A100" s="62" t="s">
        <v>365</v>
      </c>
      <c r="B100" s="62"/>
      <c r="C100" s="62"/>
      <c r="D100" s="62"/>
      <c r="E100" s="62"/>
      <c r="F100" s="62"/>
      <c r="G100" s="62"/>
    </row>
  </sheetData>
  <mergeCells count="131">
    <mergeCell ref="A19:G19"/>
    <mergeCell ref="A20:G20"/>
    <mergeCell ref="A17:B17"/>
    <mergeCell ref="D17:E17"/>
    <mergeCell ref="F17:G17"/>
    <mergeCell ref="A18:B18"/>
    <mergeCell ref="D18:E18"/>
    <mergeCell ref="F18:G18"/>
    <mergeCell ref="A6:G6"/>
    <mergeCell ref="A1:G1"/>
    <mergeCell ref="B2:G2"/>
    <mergeCell ref="B3:G3"/>
    <mergeCell ref="A4:G4"/>
    <mergeCell ref="A5:G5"/>
    <mergeCell ref="A16:G16"/>
    <mergeCell ref="B7:G7"/>
    <mergeCell ref="B8:G8"/>
    <mergeCell ref="B9:G9"/>
    <mergeCell ref="A10:G10"/>
    <mergeCell ref="A11:G11"/>
    <mergeCell ref="A12:G12"/>
    <mergeCell ref="A13:C14"/>
    <mergeCell ref="D13:E14"/>
    <mergeCell ref="F13:G13"/>
    <mergeCell ref="A15:C15"/>
    <mergeCell ref="D15:E15"/>
    <mergeCell ref="A27:G27"/>
    <mergeCell ref="A28:G28"/>
    <mergeCell ref="A29:C30"/>
    <mergeCell ref="D29:E30"/>
    <mergeCell ref="F29:G29"/>
    <mergeCell ref="A22:G22"/>
    <mergeCell ref="B23:G23"/>
    <mergeCell ref="B24:G24"/>
    <mergeCell ref="B25:G25"/>
    <mergeCell ref="A26:G26"/>
    <mergeCell ref="A34:B34"/>
    <mergeCell ref="D34:E34"/>
    <mergeCell ref="F34:G34"/>
    <mergeCell ref="A35:G35"/>
    <mergeCell ref="A36:G36"/>
    <mergeCell ref="A31:C31"/>
    <mergeCell ref="D31:E31"/>
    <mergeCell ref="A32:G32"/>
    <mergeCell ref="A33:B33"/>
    <mergeCell ref="D33:E33"/>
    <mergeCell ref="F33:G33"/>
    <mergeCell ref="A43:G43"/>
    <mergeCell ref="A44:G44"/>
    <mergeCell ref="A45:C46"/>
    <mergeCell ref="D45:E46"/>
    <mergeCell ref="F45:G45"/>
    <mergeCell ref="A38:G38"/>
    <mergeCell ref="B39:G39"/>
    <mergeCell ref="B40:G40"/>
    <mergeCell ref="B41:G41"/>
    <mergeCell ref="A42:G42"/>
    <mergeCell ref="A50:B50"/>
    <mergeCell ref="D50:E50"/>
    <mergeCell ref="F50:G50"/>
    <mergeCell ref="A51:G51"/>
    <mergeCell ref="A52:G52"/>
    <mergeCell ref="A47:C47"/>
    <mergeCell ref="D47:E47"/>
    <mergeCell ref="A48:G48"/>
    <mergeCell ref="A49:B49"/>
    <mergeCell ref="D49:E49"/>
    <mergeCell ref="F49:G49"/>
    <mergeCell ref="A59:G59"/>
    <mergeCell ref="A60:G60"/>
    <mergeCell ref="A61:C62"/>
    <mergeCell ref="D61:E62"/>
    <mergeCell ref="F61:G61"/>
    <mergeCell ref="A54:G54"/>
    <mergeCell ref="B55:G55"/>
    <mergeCell ref="B56:G56"/>
    <mergeCell ref="B57:G57"/>
    <mergeCell ref="A58:G58"/>
    <mergeCell ref="A66:B66"/>
    <mergeCell ref="D66:E66"/>
    <mergeCell ref="F66:G66"/>
    <mergeCell ref="A67:G67"/>
    <mergeCell ref="A68:G68"/>
    <mergeCell ref="A63:C63"/>
    <mergeCell ref="D63:E63"/>
    <mergeCell ref="A64:G64"/>
    <mergeCell ref="A65:B65"/>
    <mergeCell ref="D65:E65"/>
    <mergeCell ref="F65:G65"/>
    <mergeCell ref="A75:G75"/>
    <mergeCell ref="A76:G76"/>
    <mergeCell ref="A77:C78"/>
    <mergeCell ref="D77:E78"/>
    <mergeCell ref="F77:G77"/>
    <mergeCell ref="A70:G70"/>
    <mergeCell ref="B71:G71"/>
    <mergeCell ref="B72:G72"/>
    <mergeCell ref="B73:G73"/>
    <mergeCell ref="A74:G74"/>
    <mergeCell ref="A82:B82"/>
    <mergeCell ref="D82:E82"/>
    <mergeCell ref="F82:G82"/>
    <mergeCell ref="A83:G83"/>
    <mergeCell ref="A84:G84"/>
    <mergeCell ref="A79:C79"/>
    <mergeCell ref="D79:E79"/>
    <mergeCell ref="A80:G80"/>
    <mergeCell ref="A81:B81"/>
    <mergeCell ref="D81:E81"/>
    <mergeCell ref="F81:G81"/>
    <mergeCell ref="A91:G91"/>
    <mergeCell ref="A92:G92"/>
    <mergeCell ref="A93:C94"/>
    <mergeCell ref="D93:E94"/>
    <mergeCell ref="F93:G93"/>
    <mergeCell ref="A86:G86"/>
    <mergeCell ref="B87:G87"/>
    <mergeCell ref="B88:G88"/>
    <mergeCell ref="B89:G89"/>
    <mergeCell ref="A90:G90"/>
    <mergeCell ref="A98:B98"/>
    <mergeCell ref="D98:E98"/>
    <mergeCell ref="F98:G98"/>
    <mergeCell ref="A99:G99"/>
    <mergeCell ref="A100:G100"/>
    <mergeCell ref="A95:C95"/>
    <mergeCell ref="D95:E95"/>
    <mergeCell ref="A96:G96"/>
    <mergeCell ref="A97:B97"/>
    <mergeCell ref="D97:E97"/>
    <mergeCell ref="F97:G97"/>
  </mergeCells>
  <printOptions horizontalCentered="1"/>
  <pageMargins left="0.51181102362204722" right="0.51181102362204722" top="0.9055118110236221" bottom="0.78740157480314965" header="0.23622047244094491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DE INFRAESTRUTURA E SERVIÇOS PÚBLICOS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zoomScaleSheetLayoutView="100" workbookViewId="0">
      <selection activeCell="A68" sqref="A68:G68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21.75" customHeight="1" x14ac:dyDescent="0.25">
      <c r="A3" s="34" t="s">
        <v>24</v>
      </c>
      <c r="B3" s="93" t="s">
        <v>25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73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3.25" customHeight="1" x14ac:dyDescent="0.25">
      <c r="A8" s="4" t="s">
        <v>311</v>
      </c>
      <c r="B8" s="86" t="s">
        <v>74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59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36.75" customHeight="1" x14ac:dyDescent="0.25">
      <c r="A11" s="73" t="s">
        <v>75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.75" customHeight="1" x14ac:dyDescent="0.25">
      <c r="A14" s="78"/>
      <c r="B14" s="79"/>
      <c r="C14" s="79"/>
      <c r="D14" s="80"/>
      <c r="E14" s="80"/>
      <c r="F14" s="1" t="s">
        <v>3</v>
      </c>
      <c r="G14" s="10" t="s">
        <v>4</v>
      </c>
    </row>
    <row r="15" spans="1:7" ht="21" customHeight="1" x14ac:dyDescent="0.25">
      <c r="A15" s="63" t="s">
        <v>76</v>
      </c>
      <c r="B15" s="64"/>
      <c r="C15" s="64"/>
      <c r="D15" s="65" t="s">
        <v>56</v>
      </c>
      <c r="E15" s="66"/>
      <c r="F15" s="2">
        <v>2020</v>
      </c>
      <c r="G15" s="3" t="s">
        <v>77</v>
      </c>
    </row>
    <row r="16" spans="1:7" ht="23.2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24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21.75" customHeight="1" x14ac:dyDescent="0.25">
      <c r="A18" s="59">
        <v>2500000</v>
      </c>
      <c r="B18" s="60"/>
      <c r="C18" s="6">
        <v>2500000</v>
      </c>
      <c r="D18" s="59">
        <v>2500000</v>
      </c>
      <c r="E18" s="60"/>
      <c r="F18" s="59">
        <v>2500000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22.5" customHeight="1" x14ac:dyDescent="0.25">
      <c r="A20" s="62" t="s">
        <v>78</v>
      </c>
      <c r="B20" s="62"/>
      <c r="C20" s="62"/>
      <c r="D20" s="62"/>
      <c r="E20" s="62"/>
      <c r="F20" s="62"/>
      <c r="G20" s="62"/>
    </row>
    <row r="21" spans="1:7" ht="10.5" customHeight="1" x14ac:dyDescent="0.25"/>
    <row r="22" spans="1:7" ht="17.25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3.25" customHeight="1" x14ac:dyDescent="0.25">
      <c r="A24" s="4" t="s">
        <v>312</v>
      </c>
      <c r="B24" s="86" t="s">
        <v>358</v>
      </c>
      <c r="C24" s="87"/>
      <c r="D24" s="87"/>
      <c r="E24" s="87"/>
      <c r="F24" s="87"/>
      <c r="G24" s="88"/>
    </row>
    <row r="25" spans="1:7" ht="23.25" customHeight="1" x14ac:dyDescent="0.25">
      <c r="A25" s="7" t="s">
        <v>9</v>
      </c>
      <c r="B25" s="63" t="s">
        <v>59</v>
      </c>
      <c r="C25" s="64"/>
      <c r="D25" s="64"/>
      <c r="E25" s="64"/>
      <c r="F25" s="64"/>
      <c r="G25" s="89"/>
    </row>
    <row r="26" spans="1:7" ht="17.2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53.25" customHeight="1" x14ac:dyDescent="0.25">
      <c r="A27" s="73" t="s">
        <v>366</v>
      </c>
      <c r="B27" s="74"/>
      <c r="C27" s="74"/>
      <c r="D27" s="74"/>
      <c r="E27" s="74"/>
      <c r="F27" s="74"/>
      <c r="G27" s="75"/>
    </row>
    <row r="28" spans="1:7" ht="18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5.75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5.75" customHeight="1" x14ac:dyDescent="0.25">
      <c r="A30" s="78"/>
      <c r="B30" s="79"/>
      <c r="C30" s="79"/>
      <c r="D30" s="80"/>
      <c r="E30" s="80"/>
      <c r="F30" s="1" t="s">
        <v>3</v>
      </c>
      <c r="G30" s="10" t="s">
        <v>4</v>
      </c>
    </row>
    <row r="31" spans="1:7" ht="22.5" customHeight="1" x14ac:dyDescent="0.25">
      <c r="A31" s="63" t="s">
        <v>80</v>
      </c>
      <c r="B31" s="64"/>
      <c r="C31" s="64"/>
      <c r="D31" s="65" t="s">
        <v>56</v>
      </c>
      <c r="E31" s="66"/>
      <c r="F31" s="2">
        <v>2020</v>
      </c>
      <c r="G31" s="3" t="s">
        <v>79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24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1.75" customHeight="1" x14ac:dyDescent="0.25">
      <c r="A34" s="59">
        <v>600000</v>
      </c>
      <c r="B34" s="60"/>
      <c r="C34" s="6">
        <v>600000</v>
      </c>
      <c r="D34" s="59">
        <v>600000</v>
      </c>
      <c r="E34" s="60"/>
      <c r="F34" s="59">
        <v>600000</v>
      </c>
      <c r="G34" s="60"/>
    </row>
    <row r="35" spans="1:7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22.5" customHeight="1" x14ac:dyDescent="0.25">
      <c r="A36" s="62" t="s">
        <v>81</v>
      </c>
      <c r="B36" s="62"/>
      <c r="C36" s="62"/>
      <c r="D36" s="62"/>
      <c r="E36" s="62"/>
      <c r="F36" s="62"/>
      <c r="G36" s="62"/>
    </row>
    <row r="37" spans="1:7" s="35" customFormat="1" ht="10.5" customHeight="1" x14ac:dyDescent="0.3"/>
    <row r="38" spans="1:7" ht="17.25" customHeight="1" x14ac:dyDescent="0.25">
      <c r="A38" s="83" t="s">
        <v>8</v>
      </c>
      <c r="B38" s="84"/>
      <c r="C38" s="84"/>
      <c r="D38" s="84"/>
      <c r="E38" s="84"/>
      <c r="F38" s="84"/>
      <c r="G38" s="85"/>
    </row>
    <row r="39" spans="1:7" ht="15" customHeight="1" x14ac:dyDescent="0.25">
      <c r="A39" s="8" t="s">
        <v>5</v>
      </c>
      <c r="B39" s="84" t="s">
        <v>6</v>
      </c>
      <c r="C39" s="84"/>
      <c r="D39" s="84"/>
      <c r="E39" s="84"/>
      <c r="F39" s="84"/>
      <c r="G39" s="85"/>
    </row>
    <row r="40" spans="1:7" ht="23.25" customHeight="1" x14ac:dyDescent="0.25">
      <c r="A40" s="4" t="s">
        <v>313</v>
      </c>
      <c r="B40" s="86" t="s">
        <v>359</v>
      </c>
      <c r="C40" s="87"/>
      <c r="D40" s="87"/>
      <c r="E40" s="87"/>
      <c r="F40" s="87"/>
      <c r="G40" s="88"/>
    </row>
    <row r="41" spans="1:7" ht="23.25" customHeight="1" x14ac:dyDescent="0.25">
      <c r="A41" s="7" t="s">
        <v>9</v>
      </c>
      <c r="B41" s="63" t="s">
        <v>59</v>
      </c>
      <c r="C41" s="64"/>
      <c r="D41" s="64"/>
      <c r="E41" s="64"/>
      <c r="F41" s="64"/>
      <c r="G41" s="89"/>
    </row>
    <row r="42" spans="1:7" ht="17.25" customHeight="1" x14ac:dyDescent="0.25">
      <c r="A42" s="90" t="s">
        <v>10</v>
      </c>
      <c r="B42" s="91"/>
      <c r="C42" s="91"/>
      <c r="D42" s="91"/>
      <c r="E42" s="91"/>
      <c r="F42" s="91"/>
      <c r="G42" s="92"/>
    </row>
    <row r="43" spans="1:7" ht="36.75" customHeight="1" x14ac:dyDescent="0.25">
      <c r="A43" s="73" t="s">
        <v>367</v>
      </c>
      <c r="B43" s="74"/>
      <c r="C43" s="74"/>
      <c r="D43" s="74"/>
      <c r="E43" s="74"/>
      <c r="F43" s="74"/>
      <c r="G43" s="75"/>
    </row>
    <row r="44" spans="1:7" ht="18" customHeight="1" x14ac:dyDescent="0.25">
      <c r="A44" s="61" t="s">
        <v>11</v>
      </c>
      <c r="B44" s="61"/>
      <c r="C44" s="61"/>
      <c r="D44" s="61"/>
      <c r="E44" s="61"/>
      <c r="F44" s="61"/>
      <c r="G44" s="61"/>
    </row>
    <row r="45" spans="1:7" ht="15.75" customHeight="1" x14ac:dyDescent="0.25">
      <c r="A45" s="76" t="s">
        <v>0</v>
      </c>
      <c r="B45" s="77"/>
      <c r="C45" s="77"/>
      <c r="D45" s="80" t="s">
        <v>1</v>
      </c>
      <c r="E45" s="80"/>
      <c r="F45" s="81" t="s">
        <v>2</v>
      </c>
      <c r="G45" s="82"/>
    </row>
    <row r="46" spans="1:7" ht="15.75" customHeight="1" x14ac:dyDescent="0.25">
      <c r="A46" s="78"/>
      <c r="B46" s="79"/>
      <c r="C46" s="79"/>
      <c r="D46" s="80"/>
      <c r="E46" s="80"/>
      <c r="F46" s="1" t="s">
        <v>3</v>
      </c>
      <c r="G46" s="10" t="s">
        <v>4</v>
      </c>
    </row>
    <row r="47" spans="1:7" ht="22.5" customHeight="1" x14ac:dyDescent="0.25">
      <c r="A47" s="63" t="s">
        <v>82</v>
      </c>
      <c r="B47" s="64"/>
      <c r="C47" s="64"/>
      <c r="D47" s="65" t="s">
        <v>56</v>
      </c>
      <c r="E47" s="66"/>
      <c r="F47" s="2">
        <v>2020</v>
      </c>
      <c r="G47" s="3" t="s">
        <v>83</v>
      </c>
    </row>
    <row r="48" spans="1:7" ht="23.25" customHeight="1" x14ac:dyDescent="0.25">
      <c r="A48" s="67" t="s">
        <v>13</v>
      </c>
      <c r="B48" s="68"/>
      <c r="C48" s="68"/>
      <c r="D48" s="68"/>
      <c r="E48" s="68"/>
      <c r="F48" s="68"/>
      <c r="G48" s="69"/>
    </row>
    <row r="49" spans="1:7" ht="24" customHeight="1" x14ac:dyDescent="0.25">
      <c r="A49" s="70">
        <v>2022</v>
      </c>
      <c r="B49" s="71"/>
      <c r="C49" s="5">
        <v>2023</v>
      </c>
      <c r="D49" s="70">
        <v>2024</v>
      </c>
      <c r="E49" s="72"/>
      <c r="F49" s="70">
        <v>2025</v>
      </c>
      <c r="G49" s="72"/>
    </row>
    <row r="50" spans="1:7" ht="21.75" customHeight="1" x14ac:dyDescent="0.25">
      <c r="A50" s="59">
        <v>300000</v>
      </c>
      <c r="B50" s="60"/>
      <c r="C50" s="6">
        <v>300000</v>
      </c>
      <c r="D50" s="59">
        <v>300000</v>
      </c>
      <c r="E50" s="60"/>
      <c r="F50" s="59">
        <v>300000</v>
      </c>
      <c r="G50" s="60"/>
    </row>
    <row r="51" spans="1:7" x14ac:dyDescent="0.25">
      <c r="A51" s="61" t="s">
        <v>14</v>
      </c>
      <c r="B51" s="61"/>
      <c r="C51" s="61"/>
      <c r="D51" s="61"/>
      <c r="E51" s="61"/>
      <c r="F51" s="61"/>
      <c r="G51" s="61"/>
    </row>
    <row r="52" spans="1:7" ht="25.5" customHeight="1" x14ac:dyDescent="0.25">
      <c r="A52" s="62" t="s">
        <v>84</v>
      </c>
      <c r="B52" s="62"/>
      <c r="C52" s="62"/>
      <c r="D52" s="62"/>
      <c r="E52" s="62"/>
      <c r="F52" s="62"/>
      <c r="G52" s="62"/>
    </row>
    <row r="54" spans="1:7" ht="17.25" customHeight="1" x14ac:dyDescent="0.25">
      <c r="A54" s="83" t="s">
        <v>8</v>
      </c>
      <c r="B54" s="84"/>
      <c r="C54" s="84"/>
      <c r="D54" s="84"/>
      <c r="E54" s="84"/>
      <c r="F54" s="84"/>
      <c r="G54" s="85"/>
    </row>
    <row r="55" spans="1:7" ht="15" customHeight="1" x14ac:dyDescent="0.25">
      <c r="A55" s="8" t="s">
        <v>5</v>
      </c>
      <c r="B55" s="84" t="s">
        <v>6</v>
      </c>
      <c r="C55" s="84"/>
      <c r="D55" s="84"/>
      <c r="E55" s="84"/>
      <c r="F55" s="84"/>
      <c r="G55" s="85"/>
    </row>
    <row r="56" spans="1:7" ht="23.25" customHeight="1" x14ac:dyDescent="0.25">
      <c r="A56" s="4" t="s">
        <v>314</v>
      </c>
      <c r="B56" s="86" t="s">
        <v>85</v>
      </c>
      <c r="C56" s="87"/>
      <c r="D56" s="87"/>
      <c r="E56" s="87"/>
      <c r="F56" s="87"/>
      <c r="G56" s="88"/>
    </row>
    <row r="57" spans="1:7" ht="23.25" customHeight="1" x14ac:dyDescent="0.25">
      <c r="A57" s="7" t="s">
        <v>9</v>
      </c>
      <c r="B57" s="63" t="s">
        <v>59</v>
      </c>
      <c r="C57" s="64"/>
      <c r="D57" s="64"/>
      <c r="E57" s="64"/>
      <c r="F57" s="64"/>
      <c r="G57" s="89"/>
    </row>
    <row r="58" spans="1:7" ht="17.25" customHeight="1" x14ac:dyDescent="0.25">
      <c r="A58" s="90" t="s">
        <v>10</v>
      </c>
      <c r="B58" s="91"/>
      <c r="C58" s="91"/>
      <c r="D58" s="91"/>
      <c r="E58" s="91"/>
      <c r="F58" s="91"/>
      <c r="G58" s="92"/>
    </row>
    <row r="59" spans="1:7" ht="36.75" customHeight="1" x14ac:dyDescent="0.25">
      <c r="A59" s="73" t="s">
        <v>86</v>
      </c>
      <c r="B59" s="74"/>
      <c r="C59" s="74"/>
      <c r="D59" s="74"/>
      <c r="E59" s="74"/>
      <c r="F59" s="74"/>
      <c r="G59" s="75"/>
    </row>
    <row r="60" spans="1:7" ht="18" customHeight="1" x14ac:dyDescent="0.25">
      <c r="A60" s="61" t="s">
        <v>11</v>
      </c>
      <c r="B60" s="61"/>
      <c r="C60" s="61"/>
      <c r="D60" s="61"/>
      <c r="E60" s="61"/>
      <c r="F60" s="61"/>
      <c r="G60" s="61"/>
    </row>
    <row r="61" spans="1:7" ht="15.75" customHeight="1" x14ac:dyDescent="0.25">
      <c r="A61" s="76" t="s">
        <v>0</v>
      </c>
      <c r="B61" s="77"/>
      <c r="C61" s="77"/>
      <c r="D61" s="80" t="s">
        <v>1</v>
      </c>
      <c r="E61" s="80"/>
      <c r="F61" s="81" t="s">
        <v>2</v>
      </c>
      <c r="G61" s="82"/>
    </row>
    <row r="62" spans="1:7" ht="15.75" customHeight="1" x14ac:dyDescent="0.25">
      <c r="A62" s="78"/>
      <c r="B62" s="79"/>
      <c r="C62" s="79"/>
      <c r="D62" s="80"/>
      <c r="E62" s="80"/>
      <c r="F62" s="1" t="s">
        <v>3</v>
      </c>
      <c r="G62" s="10" t="s">
        <v>4</v>
      </c>
    </row>
    <row r="63" spans="1:7" ht="22.5" customHeight="1" x14ac:dyDescent="0.25">
      <c r="A63" s="63" t="s">
        <v>87</v>
      </c>
      <c r="B63" s="64"/>
      <c r="C63" s="64"/>
      <c r="D63" s="65" t="s">
        <v>56</v>
      </c>
      <c r="E63" s="66"/>
      <c r="F63" s="2">
        <v>2020</v>
      </c>
      <c r="G63" s="3" t="s">
        <v>57</v>
      </c>
    </row>
    <row r="64" spans="1:7" ht="23.25" customHeight="1" x14ac:dyDescent="0.25">
      <c r="A64" s="67" t="s">
        <v>13</v>
      </c>
      <c r="B64" s="68"/>
      <c r="C64" s="68"/>
      <c r="D64" s="68"/>
      <c r="E64" s="68"/>
      <c r="F64" s="68"/>
      <c r="G64" s="69"/>
    </row>
    <row r="65" spans="1:7" ht="24" customHeight="1" x14ac:dyDescent="0.25">
      <c r="A65" s="70">
        <v>2022</v>
      </c>
      <c r="B65" s="71"/>
      <c r="C65" s="5">
        <v>2023</v>
      </c>
      <c r="D65" s="70">
        <v>2024</v>
      </c>
      <c r="E65" s="72"/>
      <c r="F65" s="70">
        <v>2025</v>
      </c>
      <c r="G65" s="72"/>
    </row>
    <row r="66" spans="1:7" ht="21.75" customHeight="1" x14ac:dyDescent="0.25">
      <c r="A66" s="59">
        <v>100000</v>
      </c>
      <c r="B66" s="60"/>
      <c r="C66" s="6">
        <v>100000</v>
      </c>
      <c r="D66" s="59">
        <v>100000</v>
      </c>
      <c r="E66" s="60"/>
      <c r="F66" s="59">
        <v>100000</v>
      </c>
      <c r="G66" s="60"/>
    </row>
    <row r="67" spans="1:7" x14ac:dyDescent="0.25">
      <c r="A67" s="61" t="s">
        <v>14</v>
      </c>
      <c r="B67" s="61"/>
      <c r="C67" s="61"/>
      <c r="D67" s="61"/>
      <c r="E67" s="61"/>
      <c r="F67" s="61"/>
      <c r="G67" s="61"/>
    </row>
    <row r="68" spans="1:7" ht="25.5" customHeight="1" x14ac:dyDescent="0.25">
      <c r="A68" s="62" t="s">
        <v>432</v>
      </c>
      <c r="B68" s="62"/>
      <c r="C68" s="62"/>
      <c r="D68" s="62"/>
      <c r="E68" s="62"/>
      <c r="F68" s="62"/>
      <c r="G68" s="62"/>
    </row>
  </sheetData>
  <mergeCells count="89">
    <mergeCell ref="A66:B66"/>
    <mergeCell ref="D66:E66"/>
    <mergeCell ref="F66:G66"/>
    <mergeCell ref="A67:G67"/>
    <mergeCell ref="A68:G68"/>
    <mergeCell ref="A63:C63"/>
    <mergeCell ref="D63:E63"/>
    <mergeCell ref="A64:G64"/>
    <mergeCell ref="A65:B65"/>
    <mergeCell ref="D65:E65"/>
    <mergeCell ref="F65:G65"/>
    <mergeCell ref="A59:G59"/>
    <mergeCell ref="A60:G60"/>
    <mergeCell ref="A61:C62"/>
    <mergeCell ref="D61:E62"/>
    <mergeCell ref="F61:G61"/>
    <mergeCell ref="A54:G54"/>
    <mergeCell ref="B55:G55"/>
    <mergeCell ref="B56:G56"/>
    <mergeCell ref="B57:G57"/>
    <mergeCell ref="A58:G58"/>
    <mergeCell ref="A50:B50"/>
    <mergeCell ref="D50:E50"/>
    <mergeCell ref="F50:G50"/>
    <mergeCell ref="A51:G51"/>
    <mergeCell ref="A52:G52"/>
    <mergeCell ref="A47:C47"/>
    <mergeCell ref="D47:E47"/>
    <mergeCell ref="A48:G48"/>
    <mergeCell ref="A49:B49"/>
    <mergeCell ref="D49:E49"/>
    <mergeCell ref="F49:G49"/>
    <mergeCell ref="A43:G43"/>
    <mergeCell ref="A44:G44"/>
    <mergeCell ref="A45:C46"/>
    <mergeCell ref="D45:E46"/>
    <mergeCell ref="F45:G45"/>
    <mergeCell ref="A38:G38"/>
    <mergeCell ref="B39:G39"/>
    <mergeCell ref="B40:G40"/>
    <mergeCell ref="B41:G41"/>
    <mergeCell ref="A42:G42"/>
    <mergeCell ref="A34:B34"/>
    <mergeCell ref="D34:E34"/>
    <mergeCell ref="F34:G34"/>
    <mergeCell ref="A35:G35"/>
    <mergeCell ref="A36:G36"/>
    <mergeCell ref="A31:C31"/>
    <mergeCell ref="D31:E31"/>
    <mergeCell ref="A32:G32"/>
    <mergeCell ref="A33:B33"/>
    <mergeCell ref="D33:E33"/>
    <mergeCell ref="F33:G33"/>
    <mergeCell ref="A27:G27"/>
    <mergeCell ref="A28:G28"/>
    <mergeCell ref="A29:C30"/>
    <mergeCell ref="D29:E30"/>
    <mergeCell ref="F29:G29"/>
    <mergeCell ref="A22:G22"/>
    <mergeCell ref="B23:G23"/>
    <mergeCell ref="B24:G24"/>
    <mergeCell ref="B25:G25"/>
    <mergeCell ref="A26:G26"/>
    <mergeCell ref="A19:G19"/>
    <mergeCell ref="A20:G20"/>
    <mergeCell ref="A17:B17"/>
    <mergeCell ref="D17:E17"/>
    <mergeCell ref="F17:G17"/>
    <mergeCell ref="A18:B18"/>
    <mergeCell ref="D18:E18"/>
    <mergeCell ref="F18:G18"/>
    <mergeCell ref="A16:G16"/>
    <mergeCell ref="B7:G7"/>
    <mergeCell ref="B8:G8"/>
    <mergeCell ref="B9:G9"/>
    <mergeCell ref="A10:G10"/>
    <mergeCell ref="A11:G11"/>
    <mergeCell ref="A12:G12"/>
    <mergeCell ref="A13:C14"/>
    <mergeCell ref="D13:E14"/>
    <mergeCell ref="F13:G13"/>
    <mergeCell ref="A15:C15"/>
    <mergeCell ref="D15:E15"/>
    <mergeCell ref="A6:G6"/>
    <mergeCell ref="A1:G1"/>
    <mergeCell ref="B2:G2"/>
    <mergeCell ref="B3:G3"/>
    <mergeCell ref="A4:G4"/>
    <mergeCell ref="A5:G5"/>
  </mergeCells>
  <printOptions horizontalCentered="1"/>
  <pageMargins left="0.51181102362204722" right="0.51181102362204722" top="0.9055118110236221" bottom="0.78740157480314965" header="0.23622047244094491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DE MOBILIDADE URBANA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D15" sqref="D15:E15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21.75" customHeight="1" x14ac:dyDescent="0.25">
      <c r="A3" s="34" t="s">
        <v>396</v>
      </c>
      <c r="B3" s="93" t="s">
        <v>158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51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3.25" customHeight="1" x14ac:dyDescent="0.25">
      <c r="A8" s="4" t="s">
        <v>315</v>
      </c>
      <c r="B8" s="86" t="s">
        <v>159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99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24" customHeight="1" x14ac:dyDescent="0.25">
      <c r="A11" s="73" t="s">
        <v>160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" customHeight="1" x14ac:dyDescent="0.25">
      <c r="A14" s="78"/>
      <c r="B14" s="79"/>
      <c r="C14" s="79"/>
      <c r="D14" s="80"/>
      <c r="E14" s="80"/>
      <c r="F14" s="1" t="s">
        <v>3</v>
      </c>
      <c r="G14" s="17" t="s">
        <v>4</v>
      </c>
    </row>
    <row r="15" spans="1:7" ht="21.75" customHeight="1" x14ac:dyDescent="0.25">
      <c r="A15" s="63" t="s">
        <v>161</v>
      </c>
      <c r="B15" s="64"/>
      <c r="C15" s="64"/>
      <c r="D15" s="65" t="s">
        <v>162</v>
      </c>
      <c r="E15" s="66"/>
      <c r="F15" s="2">
        <v>2020</v>
      </c>
      <c r="G15" s="3" t="s">
        <v>125</v>
      </c>
    </row>
    <row r="16" spans="1:7" ht="19.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19.5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19.5" customHeight="1" x14ac:dyDescent="0.25">
      <c r="A18" s="59">
        <v>40000</v>
      </c>
      <c r="B18" s="60"/>
      <c r="C18" s="6">
        <v>41000</v>
      </c>
      <c r="D18" s="59">
        <v>42000</v>
      </c>
      <c r="E18" s="60"/>
      <c r="F18" s="59">
        <v>44000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19.5" customHeight="1" x14ac:dyDescent="0.25">
      <c r="A20" s="62" t="s">
        <v>163</v>
      </c>
      <c r="B20" s="62"/>
      <c r="C20" s="62"/>
      <c r="D20" s="62"/>
      <c r="E20" s="62"/>
      <c r="F20" s="62"/>
      <c r="G20" s="62"/>
    </row>
    <row r="21" spans="1:7" ht="10.5" customHeight="1" x14ac:dyDescent="0.25"/>
    <row r="22" spans="1:7" ht="19.5" customHeight="1" x14ac:dyDescent="0.25">
      <c r="A22" s="90" t="s">
        <v>7</v>
      </c>
      <c r="B22" s="91"/>
      <c r="C22" s="91"/>
      <c r="D22" s="91"/>
      <c r="E22" s="91"/>
      <c r="F22" s="91"/>
      <c r="G22" s="92"/>
    </row>
    <row r="23" spans="1:7" ht="19.5" customHeight="1" x14ac:dyDescent="0.25">
      <c r="A23" s="96" t="s">
        <v>104</v>
      </c>
      <c r="B23" s="97"/>
      <c r="C23" s="97"/>
      <c r="D23" s="97"/>
      <c r="E23" s="97"/>
      <c r="F23" s="97"/>
      <c r="G23" s="98"/>
    </row>
    <row r="24" spans="1:7" ht="17.25" customHeight="1" x14ac:dyDescent="0.25">
      <c r="A24" s="83" t="s">
        <v>8</v>
      </c>
      <c r="B24" s="84"/>
      <c r="C24" s="84"/>
      <c r="D24" s="84"/>
      <c r="E24" s="84"/>
      <c r="F24" s="84"/>
      <c r="G24" s="85"/>
    </row>
    <row r="25" spans="1:7" ht="15" customHeight="1" x14ac:dyDescent="0.25">
      <c r="A25" s="8" t="s">
        <v>5</v>
      </c>
      <c r="B25" s="84" t="s">
        <v>6</v>
      </c>
      <c r="C25" s="84"/>
      <c r="D25" s="84"/>
      <c r="E25" s="84"/>
      <c r="F25" s="84"/>
      <c r="G25" s="85"/>
    </row>
    <row r="26" spans="1:7" ht="23.25" customHeight="1" x14ac:dyDescent="0.25">
      <c r="A26" s="4" t="s">
        <v>316</v>
      </c>
      <c r="B26" s="86" t="s">
        <v>164</v>
      </c>
      <c r="C26" s="87"/>
      <c r="D26" s="87"/>
      <c r="E26" s="87"/>
      <c r="F26" s="87"/>
      <c r="G26" s="88"/>
    </row>
    <row r="27" spans="1:7" ht="23.25" customHeight="1" x14ac:dyDescent="0.25">
      <c r="A27" s="7" t="s">
        <v>9</v>
      </c>
      <c r="B27" s="63" t="s">
        <v>114</v>
      </c>
      <c r="C27" s="64"/>
      <c r="D27" s="64"/>
      <c r="E27" s="64"/>
      <c r="F27" s="64"/>
      <c r="G27" s="89"/>
    </row>
    <row r="28" spans="1:7" ht="17.25" customHeight="1" x14ac:dyDescent="0.25">
      <c r="A28" s="90" t="s">
        <v>10</v>
      </c>
      <c r="B28" s="91"/>
      <c r="C28" s="91"/>
      <c r="D28" s="91"/>
      <c r="E28" s="91"/>
      <c r="F28" s="91"/>
      <c r="G28" s="92"/>
    </row>
    <row r="29" spans="1:7" ht="50.25" customHeight="1" x14ac:dyDescent="0.25">
      <c r="A29" s="73" t="s">
        <v>165</v>
      </c>
      <c r="B29" s="74"/>
      <c r="C29" s="74"/>
      <c r="D29" s="74"/>
      <c r="E29" s="74"/>
      <c r="F29" s="74"/>
      <c r="G29" s="75"/>
    </row>
    <row r="30" spans="1:7" ht="18" customHeight="1" x14ac:dyDescent="0.25">
      <c r="A30" s="61" t="s">
        <v>11</v>
      </c>
      <c r="B30" s="61"/>
      <c r="C30" s="61"/>
      <c r="D30" s="61"/>
      <c r="E30" s="61"/>
      <c r="F30" s="61"/>
      <c r="G30" s="61"/>
    </row>
    <row r="31" spans="1:7" ht="15.75" customHeight="1" x14ac:dyDescent="0.25">
      <c r="A31" s="76" t="s">
        <v>0</v>
      </c>
      <c r="B31" s="77"/>
      <c r="C31" s="77"/>
      <c r="D31" s="80" t="s">
        <v>1</v>
      </c>
      <c r="E31" s="80"/>
      <c r="F31" s="81" t="s">
        <v>2</v>
      </c>
      <c r="G31" s="82"/>
    </row>
    <row r="32" spans="1:7" ht="15" customHeight="1" x14ac:dyDescent="0.25">
      <c r="A32" s="78"/>
      <c r="B32" s="79"/>
      <c r="C32" s="79"/>
      <c r="D32" s="80"/>
      <c r="E32" s="80"/>
      <c r="F32" s="1" t="s">
        <v>3</v>
      </c>
      <c r="G32" s="17" t="s">
        <v>4</v>
      </c>
    </row>
    <row r="33" spans="1:7" ht="21.75" customHeight="1" x14ac:dyDescent="0.25">
      <c r="A33" s="63" t="s">
        <v>166</v>
      </c>
      <c r="B33" s="64"/>
      <c r="C33" s="64"/>
      <c r="D33" s="65" t="s">
        <v>162</v>
      </c>
      <c r="E33" s="66"/>
      <c r="F33" s="2">
        <v>2020</v>
      </c>
      <c r="G33" s="3" t="s">
        <v>167</v>
      </c>
    </row>
    <row r="34" spans="1:7" ht="19.5" customHeight="1" x14ac:dyDescent="0.25">
      <c r="A34" s="67" t="s">
        <v>13</v>
      </c>
      <c r="B34" s="68"/>
      <c r="C34" s="68"/>
      <c r="D34" s="68"/>
      <c r="E34" s="68"/>
      <c r="F34" s="68"/>
      <c r="G34" s="69"/>
    </row>
    <row r="35" spans="1:7" ht="19.5" customHeight="1" x14ac:dyDescent="0.25">
      <c r="A35" s="70">
        <v>2022</v>
      </c>
      <c r="B35" s="71"/>
      <c r="C35" s="5">
        <v>2023</v>
      </c>
      <c r="D35" s="70">
        <v>2024</v>
      </c>
      <c r="E35" s="72"/>
      <c r="F35" s="70">
        <v>2025</v>
      </c>
      <c r="G35" s="72"/>
    </row>
    <row r="36" spans="1:7" ht="19.5" customHeight="1" x14ac:dyDescent="0.25">
      <c r="A36" s="59">
        <v>220000</v>
      </c>
      <c r="B36" s="60"/>
      <c r="C36" s="6">
        <v>227000</v>
      </c>
      <c r="D36" s="59">
        <v>234000</v>
      </c>
      <c r="E36" s="60"/>
      <c r="F36" s="59">
        <v>242000</v>
      </c>
      <c r="G36" s="60"/>
    </row>
    <row r="37" spans="1:7" x14ac:dyDescent="0.25">
      <c r="A37" s="61" t="s">
        <v>14</v>
      </c>
      <c r="B37" s="61"/>
      <c r="C37" s="61"/>
      <c r="D37" s="61"/>
      <c r="E37" s="61"/>
      <c r="F37" s="61"/>
      <c r="G37" s="61"/>
    </row>
    <row r="38" spans="1:7" ht="19.5" customHeight="1" x14ac:dyDescent="0.25">
      <c r="A38" s="62" t="s">
        <v>168</v>
      </c>
      <c r="B38" s="62"/>
      <c r="C38" s="62"/>
      <c r="D38" s="62"/>
      <c r="E38" s="62"/>
      <c r="F38" s="62"/>
      <c r="G38" s="62"/>
    </row>
    <row r="39" spans="1:7" ht="10.5" customHeight="1" x14ac:dyDescent="0.25"/>
    <row r="40" spans="1:7" ht="17.25" customHeight="1" x14ac:dyDescent="0.25">
      <c r="A40" s="83" t="s">
        <v>8</v>
      </c>
      <c r="B40" s="84"/>
      <c r="C40" s="84"/>
      <c r="D40" s="84"/>
      <c r="E40" s="84"/>
      <c r="F40" s="84"/>
      <c r="G40" s="85"/>
    </row>
    <row r="41" spans="1:7" ht="15" customHeight="1" x14ac:dyDescent="0.25">
      <c r="A41" s="8" t="s">
        <v>5</v>
      </c>
      <c r="B41" s="84" t="s">
        <v>6</v>
      </c>
      <c r="C41" s="84"/>
      <c r="D41" s="84"/>
      <c r="E41" s="84"/>
      <c r="F41" s="84"/>
      <c r="G41" s="85"/>
    </row>
    <row r="42" spans="1:7" ht="23.25" customHeight="1" x14ac:dyDescent="0.25">
      <c r="A42" s="4" t="s">
        <v>317</v>
      </c>
      <c r="B42" s="86" t="s">
        <v>169</v>
      </c>
      <c r="C42" s="87"/>
      <c r="D42" s="87"/>
      <c r="E42" s="87"/>
      <c r="F42" s="87"/>
      <c r="G42" s="88"/>
    </row>
    <row r="43" spans="1:7" ht="23.25" customHeight="1" x14ac:dyDescent="0.25">
      <c r="A43" s="7" t="s">
        <v>9</v>
      </c>
      <c r="B43" s="63" t="s">
        <v>114</v>
      </c>
      <c r="C43" s="64"/>
      <c r="D43" s="64"/>
      <c r="E43" s="64"/>
      <c r="F43" s="64"/>
      <c r="G43" s="89"/>
    </row>
    <row r="44" spans="1:7" ht="17.25" customHeight="1" x14ac:dyDescent="0.25">
      <c r="A44" s="90" t="s">
        <v>10</v>
      </c>
      <c r="B44" s="91"/>
      <c r="C44" s="91"/>
      <c r="D44" s="91"/>
      <c r="E44" s="91"/>
      <c r="F44" s="91"/>
      <c r="G44" s="92"/>
    </row>
    <row r="45" spans="1:7" ht="47.25" customHeight="1" x14ac:dyDescent="0.25">
      <c r="A45" s="73" t="s">
        <v>170</v>
      </c>
      <c r="B45" s="74"/>
      <c r="C45" s="74"/>
      <c r="D45" s="74"/>
      <c r="E45" s="74"/>
      <c r="F45" s="74"/>
      <c r="G45" s="75"/>
    </row>
    <row r="46" spans="1:7" ht="18" customHeight="1" x14ac:dyDescent="0.25">
      <c r="A46" s="61" t="s">
        <v>11</v>
      </c>
      <c r="B46" s="61"/>
      <c r="C46" s="61"/>
      <c r="D46" s="61"/>
      <c r="E46" s="61"/>
      <c r="F46" s="61"/>
      <c r="G46" s="61"/>
    </row>
    <row r="47" spans="1:7" ht="15.75" customHeight="1" x14ac:dyDescent="0.25">
      <c r="A47" s="76" t="s">
        <v>0</v>
      </c>
      <c r="B47" s="77"/>
      <c r="C47" s="77"/>
      <c r="D47" s="80" t="s">
        <v>1</v>
      </c>
      <c r="E47" s="80"/>
      <c r="F47" s="81" t="s">
        <v>2</v>
      </c>
      <c r="G47" s="82"/>
    </row>
    <row r="48" spans="1:7" ht="15" customHeight="1" x14ac:dyDescent="0.25">
      <c r="A48" s="78"/>
      <c r="B48" s="79"/>
      <c r="C48" s="79"/>
      <c r="D48" s="80"/>
      <c r="E48" s="80"/>
      <c r="F48" s="1" t="s">
        <v>3</v>
      </c>
      <c r="G48" s="17" t="s">
        <v>4</v>
      </c>
    </row>
    <row r="49" spans="1:7" ht="21.75" customHeight="1" x14ac:dyDescent="0.25">
      <c r="A49" s="63" t="s">
        <v>171</v>
      </c>
      <c r="B49" s="64"/>
      <c r="C49" s="64"/>
      <c r="D49" s="65" t="s">
        <v>162</v>
      </c>
      <c r="E49" s="66"/>
      <c r="F49" s="2">
        <v>2020</v>
      </c>
      <c r="G49" s="3" t="s">
        <v>172</v>
      </c>
    </row>
    <row r="50" spans="1:7" ht="19.5" customHeight="1" x14ac:dyDescent="0.25">
      <c r="A50" s="67" t="s">
        <v>13</v>
      </c>
      <c r="B50" s="68"/>
      <c r="C50" s="68"/>
      <c r="D50" s="68"/>
      <c r="E50" s="68"/>
      <c r="F50" s="68"/>
      <c r="G50" s="69"/>
    </row>
    <row r="51" spans="1:7" ht="19.5" customHeight="1" x14ac:dyDescent="0.25">
      <c r="A51" s="70">
        <v>2022</v>
      </c>
      <c r="B51" s="71"/>
      <c r="C51" s="5">
        <v>2023</v>
      </c>
      <c r="D51" s="70">
        <v>2024</v>
      </c>
      <c r="E51" s="72"/>
      <c r="F51" s="70">
        <v>2025</v>
      </c>
      <c r="G51" s="72"/>
    </row>
    <row r="52" spans="1:7" ht="19.5" customHeight="1" x14ac:dyDescent="0.25">
      <c r="A52" s="59">
        <v>140000</v>
      </c>
      <c r="B52" s="60"/>
      <c r="C52" s="6">
        <v>144000</v>
      </c>
      <c r="D52" s="59">
        <v>149000</v>
      </c>
      <c r="E52" s="60"/>
      <c r="F52" s="59">
        <v>154000</v>
      </c>
      <c r="G52" s="60"/>
    </row>
    <row r="53" spans="1:7" x14ac:dyDescent="0.25">
      <c r="A53" s="61" t="s">
        <v>14</v>
      </c>
      <c r="B53" s="61"/>
      <c r="C53" s="61"/>
      <c r="D53" s="61"/>
      <c r="E53" s="61"/>
      <c r="F53" s="61"/>
      <c r="G53" s="61"/>
    </row>
    <row r="54" spans="1:7" ht="19.5" customHeight="1" x14ac:dyDescent="0.25">
      <c r="A54" s="62" t="s">
        <v>173</v>
      </c>
      <c r="B54" s="62"/>
      <c r="C54" s="62"/>
      <c r="D54" s="62"/>
      <c r="E54" s="62"/>
      <c r="F54" s="62"/>
      <c r="G54" s="62"/>
    </row>
  </sheetData>
  <mergeCells count="70">
    <mergeCell ref="A52:B52"/>
    <mergeCell ref="D52:E52"/>
    <mergeCell ref="F52:G52"/>
    <mergeCell ref="A53:G53"/>
    <mergeCell ref="A54:G54"/>
    <mergeCell ref="A49:C49"/>
    <mergeCell ref="D49:E49"/>
    <mergeCell ref="A50:G50"/>
    <mergeCell ref="A51:B51"/>
    <mergeCell ref="D51:E51"/>
    <mergeCell ref="F51:G51"/>
    <mergeCell ref="A45:G45"/>
    <mergeCell ref="A46:G46"/>
    <mergeCell ref="A47:C48"/>
    <mergeCell ref="D47:E48"/>
    <mergeCell ref="F47:G47"/>
    <mergeCell ref="A40:G40"/>
    <mergeCell ref="B41:G41"/>
    <mergeCell ref="B42:G42"/>
    <mergeCell ref="B43:G43"/>
    <mergeCell ref="A44:G44"/>
    <mergeCell ref="A36:B36"/>
    <mergeCell ref="D36:E36"/>
    <mergeCell ref="F36:G36"/>
    <mergeCell ref="A37:G37"/>
    <mergeCell ref="A38:G38"/>
    <mergeCell ref="A33:C33"/>
    <mergeCell ref="D33:E33"/>
    <mergeCell ref="A34:G34"/>
    <mergeCell ref="A35:B35"/>
    <mergeCell ref="D35:E35"/>
    <mergeCell ref="F35:G35"/>
    <mergeCell ref="B27:G27"/>
    <mergeCell ref="A28:G28"/>
    <mergeCell ref="A29:G29"/>
    <mergeCell ref="A30:G30"/>
    <mergeCell ref="A31:C32"/>
    <mergeCell ref="D31:E32"/>
    <mergeCell ref="F31:G31"/>
    <mergeCell ref="A22:G22"/>
    <mergeCell ref="A23:G23"/>
    <mergeCell ref="A24:G24"/>
    <mergeCell ref="B25:G25"/>
    <mergeCell ref="B26:G26"/>
    <mergeCell ref="A19:G19"/>
    <mergeCell ref="A20:G20"/>
    <mergeCell ref="A17:B17"/>
    <mergeCell ref="D17:E17"/>
    <mergeCell ref="F17:G17"/>
    <mergeCell ref="A18:B18"/>
    <mergeCell ref="D18:E18"/>
    <mergeCell ref="F18:G18"/>
    <mergeCell ref="A16:G16"/>
    <mergeCell ref="B7:G7"/>
    <mergeCell ref="B8:G8"/>
    <mergeCell ref="B9:G9"/>
    <mergeCell ref="A10:G10"/>
    <mergeCell ref="A11:G11"/>
    <mergeCell ref="A12:G12"/>
    <mergeCell ref="A13:C14"/>
    <mergeCell ref="D13:E14"/>
    <mergeCell ref="F13:G13"/>
    <mergeCell ref="A15:C15"/>
    <mergeCell ref="D15:E15"/>
    <mergeCell ref="A6:G6"/>
    <mergeCell ref="A1:G1"/>
    <mergeCell ref="B2:G2"/>
    <mergeCell ref="B3:G3"/>
    <mergeCell ref="A4:G4"/>
    <mergeCell ref="A5:G5"/>
  </mergeCells>
  <printOptions horizontalCentered="1"/>
  <pageMargins left="0.51181102362204722" right="0.51181102362204722" top="0.9055118110236221" bottom="0.78740157480314965" header="0.23622047244094491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DE MEIO AMBIENTE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A24" sqref="A24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21.75" customHeight="1" x14ac:dyDescent="0.25">
      <c r="A3" s="34" t="s">
        <v>61</v>
      </c>
      <c r="B3" s="93" t="s">
        <v>397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51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3.25" customHeight="1" x14ac:dyDescent="0.25">
      <c r="A8" s="4" t="s">
        <v>318</v>
      </c>
      <c r="B8" s="86" t="s">
        <v>120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121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44.25" customHeight="1" x14ac:dyDescent="0.25">
      <c r="A11" s="73" t="s">
        <v>122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" customHeight="1" x14ac:dyDescent="0.25">
      <c r="A14" s="78"/>
      <c r="B14" s="79"/>
      <c r="C14" s="79"/>
      <c r="D14" s="80"/>
      <c r="E14" s="80"/>
      <c r="F14" s="1" t="s">
        <v>3</v>
      </c>
      <c r="G14" s="16" t="s">
        <v>4</v>
      </c>
    </row>
    <row r="15" spans="1:7" ht="21.75" customHeight="1" x14ac:dyDescent="0.25">
      <c r="A15" s="63" t="s">
        <v>123</v>
      </c>
      <c r="B15" s="64"/>
      <c r="C15" s="64"/>
      <c r="D15" s="65" t="s">
        <v>124</v>
      </c>
      <c r="E15" s="66"/>
      <c r="F15" s="2">
        <v>2020</v>
      </c>
      <c r="G15" s="3" t="s">
        <v>125</v>
      </c>
    </row>
    <row r="16" spans="1:7" ht="19.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19.5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19.5" customHeight="1" x14ac:dyDescent="0.25">
      <c r="A18" s="59">
        <v>120000</v>
      </c>
      <c r="B18" s="60"/>
      <c r="C18" s="6">
        <v>140000</v>
      </c>
      <c r="D18" s="59">
        <v>160000</v>
      </c>
      <c r="E18" s="60"/>
      <c r="F18" s="59">
        <v>190000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19.5" customHeight="1" x14ac:dyDescent="0.25">
      <c r="A20" s="62" t="s">
        <v>126</v>
      </c>
      <c r="B20" s="62"/>
      <c r="C20" s="62"/>
      <c r="D20" s="62"/>
      <c r="E20" s="62"/>
      <c r="F20" s="62"/>
      <c r="G20" s="62"/>
    </row>
    <row r="21" spans="1:7" ht="9.75" customHeight="1" x14ac:dyDescent="0.25"/>
    <row r="22" spans="1:7" ht="21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2.5" customHeight="1" x14ac:dyDescent="0.25">
      <c r="A24" s="4" t="s">
        <v>376</v>
      </c>
      <c r="B24" s="86" t="s">
        <v>127</v>
      </c>
      <c r="C24" s="87"/>
      <c r="D24" s="87"/>
      <c r="E24" s="87"/>
      <c r="F24" s="87"/>
      <c r="G24" s="88"/>
    </row>
    <row r="25" spans="1:7" ht="20.25" customHeight="1" x14ac:dyDescent="0.25">
      <c r="A25" s="7" t="s">
        <v>9</v>
      </c>
      <c r="B25" s="63" t="s">
        <v>121</v>
      </c>
      <c r="C25" s="64"/>
      <c r="D25" s="64"/>
      <c r="E25" s="64"/>
      <c r="F25" s="64"/>
      <c r="G25" s="89"/>
    </row>
    <row r="26" spans="1:7" ht="18.7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52.5" customHeight="1" x14ac:dyDescent="0.25">
      <c r="A27" s="73" t="s">
        <v>128</v>
      </c>
      <c r="B27" s="74"/>
      <c r="C27" s="74"/>
      <c r="D27" s="74"/>
      <c r="E27" s="74"/>
      <c r="F27" s="74"/>
      <c r="G27" s="75"/>
    </row>
    <row r="28" spans="1:7" ht="18.75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2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2" customHeight="1" x14ac:dyDescent="0.25">
      <c r="A30" s="78"/>
      <c r="B30" s="79"/>
      <c r="C30" s="79"/>
      <c r="D30" s="80"/>
      <c r="E30" s="80"/>
      <c r="F30" s="1" t="s">
        <v>3</v>
      </c>
      <c r="G30" s="16" t="s">
        <v>4</v>
      </c>
    </row>
    <row r="31" spans="1:7" ht="21.75" customHeight="1" x14ac:dyDescent="0.25">
      <c r="A31" s="63" t="s">
        <v>129</v>
      </c>
      <c r="B31" s="64"/>
      <c r="C31" s="64"/>
      <c r="D31" s="65" t="s">
        <v>130</v>
      </c>
      <c r="E31" s="66"/>
      <c r="F31" s="2">
        <v>2020</v>
      </c>
      <c r="G31" s="3" t="s">
        <v>131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24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0.25" customHeight="1" x14ac:dyDescent="0.25">
      <c r="A34" s="59">
        <v>220000</v>
      </c>
      <c r="B34" s="60"/>
      <c r="C34" s="6">
        <v>240000</v>
      </c>
      <c r="D34" s="59">
        <v>260000</v>
      </c>
      <c r="E34" s="60"/>
      <c r="F34" s="59">
        <v>295000</v>
      </c>
      <c r="G34" s="60"/>
    </row>
    <row r="35" spans="1:7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32.25" customHeight="1" x14ac:dyDescent="0.25">
      <c r="A36" s="62" t="s">
        <v>132</v>
      </c>
      <c r="B36" s="62"/>
      <c r="C36" s="62"/>
      <c r="D36" s="62"/>
      <c r="E36" s="62"/>
      <c r="F36" s="62"/>
      <c r="G36" s="62"/>
    </row>
    <row r="37" spans="1:7" ht="11.25" customHeight="1" x14ac:dyDescent="0.25"/>
  </sheetData>
  <mergeCells count="47">
    <mergeCell ref="A6:G6"/>
    <mergeCell ref="A1:G1"/>
    <mergeCell ref="B2:G2"/>
    <mergeCell ref="B3:G3"/>
    <mergeCell ref="A4:G4"/>
    <mergeCell ref="A5:G5"/>
    <mergeCell ref="A16:G16"/>
    <mergeCell ref="B7:G7"/>
    <mergeCell ref="B8:G8"/>
    <mergeCell ref="B9:G9"/>
    <mergeCell ref="A10:G10"/>
    <mergeCell ref="A11:G11"/>
    <mergeCell ref="A12:G12"/>
    <mergeCell ref="A13:C14"/>
    <mergeCell ref="D13:E14"/>
    <mergeCell ref="F13:G13"/>
    <mergeCell ref="A15:C15"/>
    <mergeCell ref="D15:E15"/>
    <mergeCell ref="B25:G25"/>
    <mergeCell ref="A17:B17"/>
    <mergeCell ref="D17:E17"/>
    <mergeCell ref="F17:G17"/>
    <mergeCell ref="A18:B18"/>
    <mergeCell ref="D18:E18"/>
    <mergeCell ref="F18:G18"/>
    <mergeCell ref="A19:G19"/>
    <mergeCell ref="A20:G20"/>
    <mergeCell ref="A22:G22"/>
    <mergeCell ref="B23:G23"/>
    <mergeCell ref="B24:G24"/>
    <mergeCell ref="A26:G26"/>
    <mergeCell ref="A27:G27"/>
    <mergeCell ref="A28:G28"/>
    <mergeCell ref="A29:C30"/>
    <mergeCell ref="D29:E30"/>
    <mergeCell ref="F29:G29"/>
    <mergeCell ref="A31:C31"/>
    <mergeCell ref="D31:E31"/>
    <mergeCell ref="A32:G32"/>
    <mergeCell ref="A33:B33"/>
    <mergeCell ref="D33:E33"/>
    <mergeCell ref="F33:G33"/>
    <mergeCell ref="A34:B34"/>
    <mergeCell ref="D34:E34"/>
    <mergeCell ref="F34:G34"/>
    <mergeCell ref="A35:G35"/>
    <mergeCell ref="A36:G36"/>
  </mergeCells>
  <printOptions horizontalCentered="1"/>
  <pageMargins left="0.51181102362204722" right="0.51181102362204722" top="0.97" bottom="0.61" header="0.31496062992125984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EXTRAORDINÁRIA DE LICENCIAMENTO E DESBUROCRATIZAÇÃO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activeCell="D60" sqref="D60"/>
    </sheetView>
  </sheetViews>
  <sheetFormatPr defaultRowHeight="15" x14ac:dyDescent="0.25"/>
  <cols>
    <col min="1" max="1" width="13" style="26" customWidth="1"/>
    <col min="2" max="2" width="7.7109375" style="24" customWidth="1"/>
    <col min="3" max="3" width="53" style="24" customWidth="1"/>
    <col min="4" max="7" width="17" style="24" customWidth="1"/>
    <col min="8" max="16384" width="9.140625" style="24"/>
  </cols>
  <sheetData>
    <row r="1" spans="1:8" s="19" customFormat="1" ht="29.25" customHeight="1" x14ac:dyDescent="0.25">
      <c r="A1" s="21" t="s">
        <v>264</v>
      </c>
      <c r="B1" s="22" t="s">
        <v>5</v>
      </c>
      <c r="C1" s="22" t="s">
        <v>6</v>
      </c>
      <c r="D1" s="22">
        <v>2022</v>
      </c>
      <c r="E1" s="22">
        <v>2023</v>
      </c>
      <c r="F1" s="22">
        <v>2024</v>
      </c>
      <c r="G1" s="22">
        <v>2025</v>
      </c>
    </row>
    <row r="2" spans="1:8" ht="15" customHeight="1" x14ac:dyDescent="0.25">
      <c r="A2" s="54" t="s">
        <v>330</v>
      </c>
      <c r="B2" s="28" t="s">
        <v>265</v>
      </c>
      <c r="C2" s="23" t="s">
        <v>93</v>
      </c>
      <c r="D2" s="6">
        <v>200000</v>
      </c>
      <c r="E2" s="6">
        <v>210000</v>
      </c>
      <c r="F2" s="6">
        <v>230000</v>
      </c>
      <c r="G2" s="6">
        <v>240000</v>
      </c>
    </row>
    <row r="3" spans="1:8" ht="15" customHeight="1" x14ac:dyDescent="0.25">
      <c r="A3" s="55"/>
      <c r="B3" s="28" t="s">
        <v>266</v>
      </c>
      <c r="C3" s="23" t="s">
        <v>251</v>
      </c>
      <c r="D3" s="6">
        <v>9800000</v>
      </c>
      <c r="E3" s="6">
        <v>10040000</v>
      </c>
      <c r="F3" s="6">
        <v>10320000</v>
      </c>
      <c r="G3" s="6">
        <v>10630000</v>
      </c>
    </row>
    <row r="4" spans="1:8" ht="15" customHeight="1" x14ac:dyDescent="0.25">
      <c r="A4" s="55" t="s">
        <v>259</v>
      </c>
      <c r="B4" s="28" t="s">
        <v>267</v>
      </c>
      <c r="C4" s="23" t="s">
        <v>255</v>
      </c>
      <c r="D4" s="6">
        <v>34932000</v>
      </c>
      <c r="E4" s="6">
        <v>39626063</v>
      </c>
      <c r="F4" s="6">
        <v>40356918</v>
      </c>
      <c r="G4" s="6">
        <v>39615048</v>
      </c>
      <c r="H4" s="33"/>
    </row>
    <row r="5" spans="1:8" ht="15" customHeight="1" x14ac:dyDescent="0.25">
      <c r="A5" s="55"/>
      <c r="B5" s="28" t="s">
        <v>268</v>
      </c>
      <c r="C5" s="23" t="s">
        <v>199</v>
      </c>
      <c r="D5" s="6">
        <v>29951000</v>
      </c>
      <c r="E5" s="6">
        <v>31552000</v>
      </c>
      <c r="F5" s="6">
        <v>33230000</v>
      </c>
      <c r="G5" s="6">
        <v>35957306</v>
      </c>
      <c r="H5" s="33"/>
    </row>
    <row r="6" spans="1:8" ht="15" customHeight="1" x14ac:dyDescent="0.25">
      <c r="A6" s="55"/>
      <c r="B6" s="28" t="s">
        <v>269</v>
      </c>
      <c r="C6" s="23" t="s">
        <v>215</v>
      </c>
      <c r="D6" s="6">
        <v>492500</v>
      </c>
      <c r="E6" s="6">
        <v>517125</v>
      </c>
      <c r="F6" s="6">
        <v>542981</v>
      </c>
      <c r="G6" s="6">
        <v>570130</v>
      </c>
      <c r="H6" s="33"/>
    </row>
    <row r="7" spans="1:8" ht="15" customHeight="1" x14ac:dyDescent="0.25">
      <c r="A7" s="55"/>
      <c r="B7" s="28" t="s">
        <v>270</v>
      </c>
      <c r="C7" s="23" t="s">
        <v>368</v>
      </c>
      <c r="D7" s="6">
        <v>2716000</v>
      </c>
      <c r="E7" s="6">
        <v>2850000</v>
      </c>
      <c r="F7" s="6">
        <v>2990000</v>
      </c>
      <c r="G7" s="6">
        <v>3100000</v>
      </c>
      <c r="H7" s="33"/>
    </row>
    <row r="8" spans="1:8" ht="15" customHeight="1" x14ac:dyDescent="0.25">
      <c r="A8" s="55"/>
      <c r="B8" s="28" t="s">
        <v>271</v>
      </c>
      <c r="C8" s="23" t="s">
        <v>386</v>
      </c>
      <c r="D8" s="6">
        <v>19657500</v>
      </c>
      <c r="E8" s="6">
        <v>20514312</v>
      </c>
      <c r="F8" s="6">
        <v>21377014</v>
      </c>
      <c r="G8" s="6">
        <v>22264726</v>
      </c>
      <c r="H8" s="33"/>
    </row>
    <row r="9" spans="1:8" ht="15" customHeight="1" x14ac:dyDescent="0.25">
      <c r="A9" s="55"/>
      <c r="B9" s="28" t="s">
        <v>272</v>
      </c>
      <c r="C9" s="23" t="s">
        <v>370</v>
      </c>
      <c r="D9" s="6">
        <v>4736000</v>
      </c>
      <c r="E9" s="6">
        <v>4970000</v>
      </c>
      <c r="F9" s="6">
        <v>5200000</v>
      </c>
      <c r="G9" s="6">
        <v>5450000</v>
      </c>
      <c r="H9" s="33"/>
    </row>
    <row r="10" spans="1:8" ht="15" customHeight="1" x14ac:dyDescent="0.25">
      <c r="A10" s="55"/>
      <c r="B10" s="28" t="s">
        <v>273</v>
      </c>
      <c r="C10" s="23" t="s">
        <v>372</v>
      </c>
      <c r="D10" s="6">
        <v>6030000</v>
      </c>
      <c r="E10" s="6">
        <v>6331000</v>
      </c>
      <c r="F10" s="6">
        <v>6647562</v>
      </c>
      <c r="G10" s="6">
        <v>6979690</v>
      </c>
    </row>
    <row r="11" spans="1:8" ht="15" customHeight="1" x14ac:dyDescent="0.25">
      <c r="A11" s="55"/>
      <c r="B11" s="28" t="s">
        <v>274</v>
      </c>
      <c r="C11" s="23" t="s">
        <v>371</v>
      </c>
      <c r="D11" s="6">
        <v>4500000</v>
      </c>
      <c r="E11" s="6">
        <v>0</v>
      </c>
      <c r="F11" s="6">
        <v>0</v>
      </c>
      <c r="G11" s="6">
        <v>0</v>
      </c>
      <c r="H11" s="33"/>
    </row>
    <row r="12" spans="1:8" ht="15" customHeight="1" x14ac:dyDescent="0.25">
      <c r="A12" s="55"/>
      <c r="B12" s="28" t="s">
        <v>275</v>
      </c>
      <c r="C12" s="23" t="s">
        <v>204</v>
      </c>
      <c r="D12" s="6">
        <v>210000</v>
      </c>
      <c r="E12" s="6">
        <v>220500</v>
      </c>
      <c r="F12" s="6">
        <v>231525</v>
      </c>
      <c r="G12" s="6">
        <v>243100</v>
      </c>
      <c r="H12" s="33"/>
    </row>
    <row r="13" spans="1:8" ht="15" customHeight="1" x14ac:dyDescent="0.25">
      <c r="A13" s="55"/>
      <c r="B13" s="28" t="s">
        <v>276</v>
      </c>
      <c r="C13" s="23" t="s">
        <v>375</v>
      </c>
      <c r="D13" s="6">
        <v>745000</v>
      </c>
      <c r="E13" s="6">
        <v>767000</v>
      </c>
      <c r="F13" s="6">
        <v>790000</v>
      </c>
      <c r="G13" s="6">
        <v>814000</v>
      </c>
      <c r="H13" s="33"/>
    </row>
    <row r="14" spans="1:8" ht="15" customHeight="1" x14ac:dyDescent="0.25">
      <c r="A14" s="55"/>
      <c r="B14" s="28" t="s">
        <v>277</v>
      </c>
      <c r="C14" s="23" t="s">
        <v>388</v>
      </c>
      <c r="D14" s="6">
        <v>30000</v>
      </c>
      <c r="E14" s="6">
        <v>32000</v>
      </c>
      <c r="F14" s="6">
        <v>34000</v>
      </c>
      <c r="G14" s="6">
        <v>36000</v>
      </c>
      <c r="H14" s="33"/>
    </row>
    <row r="15" spans="1:8" ht="15" customHeight="1" x14ac:dyDescent="0.25">
      <c r="A15" s="58" t="s">
        <v>256</v>
      </c>
      <c r="B15" s="28" t="s">
        <v>278</v>
      </c>
      <c r="C15" s="23" t="s">
        <v>222</v>
      </c>
      <c r="D15" s="6">
        <v>9000000</v>
      </c>
      <c r="E15" s="6">
        <v>9500000</v>
      </c>
      <c r="F15" s="6">
        <v>10000000</v>
      </c>
      <c r="G15" s="6">
        <v>10000000</v>
      </c>
    </row>
    <row r="16" spans="1:8" ht="28.5" customHeight="1" x14ac:dyDescent="0.25">
      <c r="A16" s="58"/>
      <c r="B16" s="28" t="s">
        <v>279</v>
      </c>
      <c r="C16" s="23" t="s">
        <v>227</v>
      </c>
      <c r="D16" s="6">
        <v>100000</v>
      </c>
      <c r="E16" s="6">
        <v>150000</v>
      </c>
      <c r="F16" s="6">
        <v>175000</v>
      </c>
      <c r="G16" s="6">
        <v>200000</v>
      </c>
    </row>
    <row r="17" spans="1:7" ht="15" customHeight="1" x14ac:dyDescent="0.25">
      <c r="A17" s="58"/>
      <c r="B17" s="28" t="s">
        <v>280</v>
      </c>
      <c r="C17" s="23" t="s">
        <v>233</v>
      </c>
      <c r="D17" s="6">
        <v>2000000</v>
      </c>
      <c r="E17" s="6">
        <v>2250000</v>
      </c>
      <c r="F17" s="6">
        <v>2500000</v>
      </c>
      <c r="G17" s="6">
        <v>2750000</v>
      </c>
    </row>
    <row r="18" spans="1:7" ht="15" customHeight="1" x14ac:dyDescent="0.25">
      <c r="A18" s="58"/>
      <c r="B18" s="28" t="s">
        <v>281</v>
      </c>
      <c r="C18" s="23" t="s">
        <v>237</v>
      </c>
      <c r="D18" s="6">
        <v>157470000</v>
      </c>
      <c r="E18" s="6">
        <v>162125000</v>
      </c>
      <c r="F18" s="6">
        <v>167025000</v>
      </c>
      <c r="G18" s="6">
        <v>172585000</v>
      </c>
    </row>
    <row r="19" spans="1:7" ht="15" customHeight="1" x14ac:dyDescent="0.25">
      <c r="A19" s="58"/>
      <c r="B19" s="28" t="s">
        <v>282</v>
      </c>
      <c r="C19" s="23" t="s">
        <v>242</v>
      </c>
      <c r="D19" s="6">
        <v>500000</v>
      </c>
      <c r="E19" s="6">
        <v>500000</v>
      </c>
      <c r="F19" s="6">
        <v>500000</v>
      </c>
      <c r="G19" s="6">
        <v>500000</v>
      </c>
    </row>
    <row r="20" spans="1:7" ht="15" customHeight="1" x14ac:dyDescent="0.25">
      <c r="A20" s="58"/>
      <c r="B20" s="28" t="s">
        <v>283</v>
      </c>
      <c r="C20" s="23" t="s">
        <v>245</v>
      </c>
      <c r="D20" s="6">
        <v>150000</v>
      </c>
      <c r="E20" s="6">
        <v>175000</v>
      </c>
      <c r="F20" s="6">
        <v>200000</v>
      </c>
      <c r="G20" s="6">
        <v>225000</v>
      </c>
    </row>
    <row r="21" spans="1:7" ht="15" customHeight="1" x14ac:dyDescent="0.25">
      <c r="A21" s="55" t="s">
        <v>257</v>
      </c>
      <c r="B21" s="28" t="s">
        <v>284</v>
      </c>
      <c r="C21" s="23" t="s">
        <v>174</v>
      </c>
      <c r="D21" s="6">
        <v>50000</v>
      </c>
      <c r="E21" s="6">
        <v>45000</v>
      </c>
      <c r="F21" s="6">
        <v>50000</v>
      </c>
      <c r="G21" s="6">
        <v>45000</v>
      </c>
    </row>
    <row r="22" spans="1:7" ht="15" customHeight="1" x14ac:dyDescent="0.25">
      <c r="A22" s="55"/>
      <c r="B22" s="28" t="s">
        <v>285</v>
      </c>
      <c r="C22" s="23" t="s">
        <v>179</v>
      </c>
      <c r="D22" s="6">
        <v>200000</v>
      </c>
      <c r="E22" s="6">
        <v>200000</v>
      </c>
      <c r="F22" s="6">
        <v>200000</v>
      </c>
      <c r="G22" s="6">
        <v>200000</v>
      </c>
    </row>
    <row r="23" spans="1:7" ht="15" customHeight="1" x14ac:dyDescent="0.25">
      <c r="A23" s="55"/>
      <c r="B23" s="28" t="s">
        <v>286</v>
      </c>
      <c r="C23" s="23" t="s">
        <v>184</v>
      </c>
      <c r="D23" s="6">
        <v>20000</v>
      </c>
      <c r="E23" s="6">
        <v>30000</v>
      </c>
      <c r="F23" s="6">
        <v>32000</v>
      </c>
      <c r="G23" s="6">
        <v>45000</v>
      </c>
    </row>
    <row r="24" spans="1:7" ht="15" customHeight="1" x14ac:dyDescent="0.25">
      <c r="A24" s="55" t="s">
        <v>262</v>
      </c>
      <c r="B24" s="28" t="s">
        <v>287</v>
      </c>
      <c r="C24" s="23" t="s">
        <v>319</v>
      </c>
      <c r="D24" s="6">
        <v>430000</v>
      </c>
      <c r="E24" s="6">
        <v>456000</v>
      </c>
      <c r="F24" s="6">
        <v>485000</v>
      </c>
      <c r="G24" s="6">
        <v>493000</v>
      </c>
    </row>
    <row r="25" spans="1:7" ht="15" customHeight="1" x14ac:dyDescent="0.25">
      <c r="A25" s="55"/>
      <c r="B25" s="28" t="s">
        <v>288</v>
      </c>
      <c r="C25" s="23" t="s">
        <v>116</v>
      </c>
      <c r="D25" s="6">
        <v>195000</v>
      </c>
      <c r="E25" s="6">
        <v>195000</v>
      </c>
      <c r="F25" s="6">
        <v>195000</v>
      </c>
      <c r="G25" s="6">
        <v>195000</v>
      </c>
    </row>
    <row r="26" spans="1:7" ht="15" customHeight="1" x14ac:dyDescent="0.25">
      <c r="A26" s="55"/>
      <c r="B26" s="28" t="s">
        <v>289</v>
      </c>
      <c r="C26" s="23" t="s">
        <v>157</v>
      </c>
      <c r="D26" s="6">
        <v>200000</v>
      </c>
      <c r="E26" s="6">
        <v>200000</v>
      </c>
      <c r="F26" s="6">
        <v>200000</v>
      </c>
      <c r="G26" s="6">
        <v>200000</v>
      </c>
    </row>
    <row r="27" spans="1:7" ht="15" customHeight="1" x14ac:dyDescent="0.25">
      <c r="A27" s="56" t="s">
        <v>342</v>
      </c>
      <c r="B27" s="28" t="s">
        <v>290</v>
      </c>
      <c r="C27" s="23" t="s">
        <v>351</v>
      </c>
      <c r="D27" s="6">
        <v>500000</v>
      </c>
      <c r="E27" s="6">
        <v>400000</v>
      </c>
      <c r="F27" s="6">
        <v>400000</v>
      </c>
      <c r="G27" s="6">
        <v>400000</v>
      </c>
    </row>
    <row r="28" spans="1:7" ht="15" customHeight="1" x14ac:dyDescent="0.25">
      <c r="A28" s="57"/>
      <c r="B28" s="28" t="s">
        <v>291</v>
      </c>
      <c r="C28" s="23" t="s">
        <v>353</v>
      </c>
      <c r="D28" s="6">
        <v>40000</v>
      </c>
      <c r="E28" s="6">
        <v>155000</v>
      </c>
      <c r="F28" s="6">
        <v>176000</v>
      </c>
      <c r="G28" s="6">
        <v>195000</v>
      </c>
    </row>
    <row r="29" spans="1:7" ht="15" customHeight="1" x14ac:dyDescent="0.25">
      <c r="A29" s="55" t="s">
        <v>261</v>
      </c>
      <c r="B29" s="28" t="s">
        <v>292</v>
      </c>
      <c r="C29" s="23" t="s">
        <v>347</v>
      </c>
      <c r="D29" s="6">
        <v>1500000</v>
      </c>
      <c r="E29" s="6">
        <v>1600000</v>
      </c>
      <c r="F29" s="6">
        <v>1600000</v>
      </c>
      <c r="G29" s="6">
        <v>1700000</v>
      </c>
    </row>
    <row r="30" spans="1:7" ht="15" customHeight="1" x14ac:dyDescent="0.25">
      <c r="A30" s="55"/>
      <c r="B30" s="28" t="s">
        <v>293</v>
      </c>
      <c r="C30" s="23" t="s">
        <v>39</v>
      </c>
      <c r="D30" s="6">
        <v>360000</v>
      </c>
      <c r="E30" s="6">
        <v>360000</v>
      </c>
      <c r="F30" s="6">
        <v>372000</v>
      </c>
      <c r="G30" s="6">
        <v>388000</v>
      </c>
    </row>
    <row r="31" spans="1:7" ht="15" customHeight="1" x14ac:dyDescent="0.25">
      <c r="A31" s="55"/>
      <c r="B31" s="28" t="s">
        <v>294</v>
      </c>
      <c r="C31" s="23" t="s">
        <v>44</v>
      </c>
      <c r="D31" s="6">
        <v>3610000</v>
      </c>
      <c r="E31" s="6">
        <v>3725000</v>
      </c>
      <c r="F31" s="6">
        <v>3833000</v>
      </c>
      <c r="G31" s="6">
        <v>3845000</v>
      </c>
    </row>
    <row r="32" spans="1:7" ht="15" customHeight="1" x14ac:dyDescent="0.25">
      <c r="A32" s="55"/>
      <c r="B32" s="28" t="s">
        <v>295</v>
      </c>
      <c r="C32" s="23" t="s">
        <v>349</v>
      </c>
      <c r="D32" s="6">
        <v>100000</v>
      </c>
      <c r="E32" s="6">
        <v>100000</v>
      </c>
      <c r="F32" s="6">
        <v>100000</v>
      </c>
      <c r="G32" s="6">
        <v>100000</v>
      </c>
    </row>
    <row r="33" spans="1:7" ht="15" customHeight="1" x14ac:dyDescent="0.25">
      <c r="A33" s="55"/>
      <c r="B33" s="28" t="s">
        <v>296</v>
      </c>
      <c r="C33" s="23" t="s">
        <v>350</v>
      </c>
      <c r="D33" s="6">
        <v>1000000</v>
      </c>
      <c r="E33" s="6">
        <v>1000000</v>
      </c>
      <c r="F33" s="6">
        <v>1100000</v>
      </c>
      <c r="G33" s="6">
        <v>1200000</v>
      </c>
    </row>
    <row r="34" spans="1:7" ht="15" customHeight="1" x14ac:dyDescent="0.25">
      <c r="A34" s="54" t="s">
        <v>332</v>
      </c>
      <c r="B34" s="28" t="s">
        <v>297</v>
      </c>
      <c r="C34" s="23" t="s">
        <v>52</v>
      </c>
      <c r="D34" s="6">
        <v>100000</v>
      </c>
      <c r="E34" s="6">
        <v>120000</v>
      </c>
      <c r="F34" s="6">
        <v>150000</v>
      </c>
      <c r="G34" s="6">
        <v>180000</v>
      </c>
    </row>
    <row r="35" spans="1:7" ht="15" customHeight="1" x14ac:dyDescent="0.25">
      <c r="A35" s="55"/>
      <c r="B35" s="28" t="s">
        <v>298</v>
      </c>
      <c r="C35" s="23" t="s">
        <v>361</v>
      </c>
      <c r="D35" s="6">
        <v>50000</v>
      </c>
      <c r="E35" s="6">
        <v>60000</v>
      </c>
      <c r="F35" s="6">
        <v>70000</v>
      </c>
      <c r="G35" s="6">
        <v>80000</v>
      </c>
    </row>
    <row r="36" spans="1:7" ht="15" customHeight="1" x14ac:dyDescent="0.25">
      <c r="A36" s="55"/>
      <c r="B36" s="28" t="s">
        <v>299</v>
      </c>
      <c r="C36" s="23" t="s">
        <v>63</v>
      </c>
      <c r="D36" s="6">
        <v>200000</v>
      </c>
      <c r="E36" s="6">
        <v>250000</v>
      </c>
      <c r="F36" s="6">
        <v>300000</v>
      </c>
      <c r="G36" s="6">
        <v>350000</v>
      </c>
    </row>
    <row r="37" spans="1:7" ht="15" customHeight="1" x14ac:dyDescent="0.25">
      <c r="A37" s="55"/>
      <c r="B37" s="28" t="s">
        <v>300</v>
      </c>
      <c r="C37" s="23" t="s">
        <v>362</v>
      </c>
      <c r="D37" s="6">
        <v>100000</v>
      </c>
      <c r="E37" s="6">
        <v>120000</v>
      </c>
      <c r="F37" s="6">
        <v>130000</v>
      </c>
      <c r="G37" s="6">
        <v>140000</v>
      </c>
    </row>
    <row r="38" spans="1:7" ht="15" customHeight="1" x14ac:dyDescent="0.25">
      <c r="A38" s="54" t="s">
        <v>331</v>
      </c>
      <c r="B38" s="28" t="s">
        <v>301</v>
      </c>
      <c r="C38" s="23" t="s">
        <v>95</v>
      </c>
      <c r="D38" s="6">
        <v>200000</v>
      </c>
      <c r="E38" s="6">
        <v>208000</v>
      </c>
      <c r="F38" s="6">
        <v>215000</v>
      </c>
      <c r="G38" s="6">
        <v>230000</v>
      </c>
    </row>
    <row r="39" spans="1:7" ht="15" customHeight="1" x14ac:dyDescent="0.25">
      <c r="A39" s="55"/>
      <c r="B39" s="28" t="s">
        <v>302</v>
      </c>
      <c r="C39" s="23" t="s">
        <v>373</v>
      </c>
      <c r="D39" s="6">
        <v>650000</v>
      </c>
      <c r="E39" s="6">
        <v>670000</v>
      </c>
      <c r="F39" s="6">
        <v>690000</v>
      </c>
      <c r="G39" s="6">
        <v>725000</v>
      </c>
    </row>
    <row r="40" spans="1:7" ht="15" customHeight="1" x14ac:dyDescent="0.25">
      <c r="A40" s="55"/>
      <c r="B40" s="28" t="s">
        <v>303</v>
      </c>
      <c r="C40" s="23" t="s">
        <v>133</v>
      </c>
      <c r="D40" s="6">
        <v>185000</v>
      </c>
      <c r="E40" s="6">
        <v>180000</v>
      </c>
      <c r="F40" s="6">
        <v>185000</v>
      </c>
      <c r="G40" s="6">
        <v>192000</v>
      </c>
    </row>
    <row r="41" spans="1:7" ht="15" customHeight="1" x14ac:dyDescent="0.25">
      <c r="A41" s="55"/>
      <c r="B41" s="28" t="s">
        <v>304</v>
      </c>
      <c r="C41" s="23" t="s">
        <v>344</v>
      </c>
      <c r="D41" s="6">
        <v>80000</v>
      </c>
      <c r="E41" s="6">
        <v>100000</v>
      </c>
      <c r="F41" s="6">
        <v>105000</v>
      </c>
      <c r="G41" s="6">
        <v>110000</v>
      </c>
    </row>
    <row r="42" spans="1:7" ht="15" customHeight="1" x14ac:dyDescent="0.25">
      <c r="A42" s="55" t="s">
        <v>258</v>
      </c>
      <c r="B42" s="28" t="s">
        <v>305</v>
      </c>
      <c r="C42" s="23" t="s">
        <v>105</v>
      </c>
      <c r="D42" s="6">
        <v>2350000</v>
      </c>
      <c r="E42" s="6">
        <v>2690000</v>
      </c>
      <c r="F42" s="6">
        <v>3036000</v>
      </c>
      <c r="G42" s="6">
        <v>3395000</v>
      </c>
    </row>
    <row r="43" spans="1:7" ht="15" customHeight="1" x14ac:dyDescent="0.25">
      <c r="A43" s="55"/>
      <c r="B43" s="28" t="s">
        <v>306</v>
      </c>
      <c r="C43" s="23" t="s">
        <v>355</v>
      </c>
      <c r="D43" s="6">
        <v>280000</v>
      </c>
      <c r="E43" s="6">
        <v>294000</v>
      </c>
      <c r="F43" s="6">
        <v>308000</v>
      </c>
      <c r="G43" s="6">
        <v>324000</v>
      </c>
    </row>
    <row r="44" spans="1:7" ht="15" customHeight="1" x14ac:dyDescent="0.25">
      <c r="A44" s="55"/>
      <c r="B44" s="28" t="s">
        <v>307</v>
      </c>
      <c r="C44" s="23" t="s">
        <v>140</v>
      </c>
      <c r="D44" s="6">
        <v>9920000</v>
      </c>
      <c r="E44" s="6">
        <v>10240000</v>
      </c>
      <c r="F44" s="6">
        <v>10580000</v>
      </c>
      <c r="G44" s="6">
        <v>10920000</v>
      </c>
    </row>
    <row r="45" spans="1:7" ht="15" customHeight="1" x14ac:dyDescent="0.25">
      <c r="A45" s="55"/>
      <c r="B45" s="28" t="s">
        <v>308</v>
      </c>
      <c r="C45" s="23" t="s">
        <v>144</v>
      </c>
      <c r="D45" s="6">
        <v>10350000</v>
      </c>
      <c r="E45" s="6">
        <v>10690000</v>
      </c>
      <c r="F45" s="6">
        <v>11036000</v>
      </c>
      <c r="G45" s="6">
        <v>11395000</v>
      </c>
    </row>
    <row r="46" spans="1:7" ht="15" customHeight="1" x14ac:dyDescent="0.25">
      <c r="A46" s="55"/>
      <c r="B46" s="28" t="s">
        <v>309</v>
      </c>
      <c r="C46" s="23" t="s">
        <v>374</v>
      </c>
      <c r="D46" s="6">
        <v>350000</v>
      </c>
      <c r="E46" s="6">
        <v>360000</v>
      </c>
      <c r="F46" s="6">
        <v>373000</v>
      </c>
      <c r="G46" s="6">
        <v>385000</v>
      </c>
    </row>
    <row r="47" spans="1:7" ht="15" customHeight="1" x14ac:dyDescent="0.25">
      <c r="A47" s="55"/>
      <c r="B47" s="28" t="s">
        <v>310</v>
      </c>
      <c r="C47" s="23" t="s">
        <v>155</v>
      </c>
      <c r="D47" s="6">
        <v>28740000</v>
      </c>
      <c r="E47" s="6">
        <v>29675000</v>
      </c>
      <c r="F47" s="6">
        <v>30636000</v>
      </c>
      <c r="G47" s="6">
        <v>31638000</v>
      </c>
    </row>
    <row r="48" spans="1:7" ht="15" customHeight="1" x14ac:dyDescent="0.25">
      <c r="A48" s="55" t="s">
        <v>260</v>
      </c>
      <c r="B48" s="28" t="s">
        <v>311</v>
      </c>
      <c r="C48" s="23" t="s">
        <v>74</v>
      </c>
      <c r="D48" s="6">
        <v>2500000</v>
      </c>
      <c r="E48" s="6">
        <v>2500000</v>
      </c>
      <c r="F48" s="6">
        <v>2500000</v>
      </c>
      <c r="G48" s="6">
        <v>2500000</v>
      </c>
    </row>
    <row r="49" spans="1:7" ht="15" customHeight="1" x14ac:dyDescent="0.25">
      <c r="A49" s="55"/>
      <c r="B49" s="28" t="s">
        <v>312</v>
      </c>
      <c r="C49" s="23" t="s">
        <v>358</v>
      </c>
      <c r="D49" s="6">
        <v>600000</v>
      </c>
      <c r="E49" s="6">
        <v>600000</v>
      </c>
      <c r="F49" s="6">
        <v>600000</v>
      </c>
      <c r="G49" s="6">
        <v>600000</v>
      </c>
    </row>
    <row r="50" spans="1:7" ht="15" customHeight="1" x14ac:dyDescent="0.25">
      <c r="A50" s="55"/>
      <c r="B50" s="28" t="s">
        <v>313</v>
      </c>
      <c r="C50" s="23" t="s">
        <v>359</v>
      </c>
      <c r="D50" s="6">
        <v>300000</v>
      </c>
      <c r="E50" s="6">
        <v>300000</v>
      </c>
      <c r="F50" s="6">
        <v>300000</v>
      </c>
      <c r="G50" s="6">
        <v>300000</v>
      </c>
    </row>
    <row r="51" spans="1:7" ht="15" customHeight="1" x14ac:dyDescent="0.25">
      <c r="A51" s="55"/>
      <c r="B51" s="28" t="s">
        <v>314</v>
      </c>
      <c r="C51" s="23" t="s">
        <v>85</v>
      </c>
      <c r="D51" s="6">
        <v>100000</v>
      </c>
      <c r="E51" s="6">
        <v>100000</v>
      </c>
      <c r="F51" s="6">
        <v>100000</v>
      </c>
      <c r="G51" s="6">
        <v>100000</v>
      </c>
    </row>
    <row r="52" spans="1:7" ht="15" customHeight="1" x14ac:dyDescent="0.25">
      <c r="A52" s="55" t="s">
        <v>263</v>
      </c>
      <c r="B52" s="28" t="s">
        <v>315</v>
      </c>
      <c r="C52" s="23" t="s">
        <v>159</v>
      </c>
      <c r="D52" s="6">
        <v>40000</v>
      </c>
      <c r="E52" s="6">
        <v>41000</v>
      </c>
      <c r="F52" s="6">
        <v>42000</v>
      </c>
      <c r="G52" s="6">
        <v>44000</v>
      </c>
    </row>
    <row r="53" spans="1:7" ht="15" customHeight="1" x14ac:dyDescent="0.25">
      <c r="A53" s="55"/>
      <c r="B53" s="28" t="s">
        <v>316</v>
      </c>
      <c r="C53" s="23" t="s">
        <v>164</v>
      </c>
      <c r="D53" s="6">
        <v>220000</v>
      </c>
      <c r="E53" s="6">
        <v>227000</v>
      </c>
      <c r="F53" s="6">
        <v>234000</v>
      </c>
      <c r="G53" s="6">
        <v>242000</v>
      </c>
    </row>
    <row r="54" spans="1:7" ht="15" customHeight="1" x14ac:dyDescent="0.25">
      <c r="A54" s="55"/>
      <c r="B54" s="28" t="s">
        <v>317</v>
      </c>
      <c r="C54" s="23" t="s">
        <v>169</v>
      </c>
      <c r="D54" s="6">
        <v>140000</v>
      </c>
      <c r="E54" s="6">
        <v>144000</v>
      </c>
      <c r="F54" s="6">
        <v>149000</v>
      </c>
      <c r="G54" s="6">
        <v>154000</v>
      </c>
    </row>
    <row r="55" spans="1:7" ht="15" customHeight="1" x14ac:dyDescent="0.25">
      <c r="A55" s="54" t="s">
        <v>391</v>
      </c>
      <c r="B55" s="28" t="s">
        <v>318</v>
      </c>
      <c r="C55" s="23" t="s">
        <v>120</v>
      </c>
      <c r="D55" s="6">
        <v>120000</v>
      </c>
      <c r="E55" s="6">
        <v>140000</v>
      </c>
      <c r="F55" s="6">
        <v>160000</v>
      </c>
      <c r="G55" s="6">
        <v>190000</v>
      </c>
    </row>
    <row r="56" spans="1:7" ht="15" customHeight="1" x14ac:dyDescent="0.25">
      <c r="A56" s="55"/>
      <c r="B56" s="28" t="s">
        <v>376</v>
      </c>
      <c r="C56" s="23" t="s">
        <v>127</v>
      </c>
      <c r="D56" s="6">
        <v>220000</v>
      </c>
      <c r="E56" s="6">
        <v>240000</v>
      </c>
      <c r="F56" s="6">
        <v>260000</v>
      </c>
      <c r="G56" s="6">
        <v>295000</v>
      </c>
    </row>
    <row r="57" spans="1:7" ht="15" customHeight="1" x14ac:dyDescent="0.25">
      <c r="A57" s="51" t="s">
        <v>414</v>
      </c>
      <c r="B57" s="52"/>
      <c r="C57" s="53"/>
      <c r="D57" s="25">
        <f>SUM(D2:D56)</f>
        <v>349220000</v>
      </c>
      <c r="E57" s="25">
        <f t="shared" ref="E57:F57" si="0">SUM(E2:E56)</f>
        <v>360745000</v>
      </c>
      <c r="F57" s="25">
        <f t="shared" si="0"/>
        <v>373252000</v>
      </c>
      <c r="G57" s="25">
        <f>SUM(G2:G56)</f>
        <v>385655000</v>
      </c>
    </row>
    <row r="58" spans="1:7" hidden="1" x14ac:dyDescent="0.25">
      <c r="G58" s="27">
        <v>711086860</v>
      </c>
    </row>
    <row r="59" spans="1:7" hidden="1" x14ac:dyDescent="0.25">
      <c r="G59" s="27">
        <f>G57-G58</f>
        <v>-325431860</v>
      </c>
    </row>
    <row r="60" spans="1:7" x14ac:dyDescent="0.25">
      <c r="D60" s="47"/>
      <c r="E60" s="47"/>
      <c r="F60" s="47"/>
      <c r="G60" s="47"/>
    </row>
    <row r="61" spans="1:7" x14ac:dyDescent="0.25">
      <c r="E61" s="48"/>
      <c r="F61" s="48"/>
    </row>
  </sheetData>
  <mergeCells count="14">
    <mergeCell ref="A57:C57"/>
    <mergeCell ref="A2:A3"/>
    <mergeCell ref="A24:A26"/>
    <mergeCell ref="A55:A56"/>
    <mergeCell ref="A52:A54"/>
    <mergeCell ref="A29:A33"/>
    <mergeCell ref="A27:A28"/>
    <mergeCell ref="A15:A20"/>
    <mergeCell ref="A34:A37"/>
    <mergeCell ref="A48:A51"/>
    <mergeCell ref="A4:A14"/>
    <mergeCell ref="A38:A41"/>
    <mergeCell ref="A42:A47"/>
    <mergeCell ref="A21:A23"/>
  </mergeCells>
  <printOptions horizontalCentered="1"/>
  <pageMargins left="0.23622047244094491" right="0.23622047244094491" top="0.96" bottom="0.23622047244094491" header="0.33" footer="0.15748031496062992"/>
  <pageSetup paperSize="9" orientation="landscape" r:id="rId1"/>
  <headerFooter>
    <oddHeader xml:space="preserve">&amp;CPREFEITURA MUNICIPAL DE SANTA MARIA
PLANO PLURIANUAL 2022 - 2025
ANEXO III - PROGRAMAS FINALÍSTICOS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19.5" customHeight="1" x14ac:dyDescent="0.25">
      <c r="A3" s="34" t="s">
        <v>21</v>
      </c>
      <c r="B3" s="93" t="s">
        <v>333</v>
      </c>
      <c r="C3" s="94"/>
      <c r="D3" s="94"/>
      <c r="E3" s="94"/>
      <c r="F3" s="94"/>
      <c r="G3" s="95"/>
    </row>
    <row r="4" spans="1:7" ht="1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88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3.25" customHeight="1" x14ac:dyDescent="0.25">
      <c r="A8" s="4" t="s">
        <v>265</v>
      </c>
      <c r="B8" s="86" t="s">
        <v>93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89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36.75" customHeight="1" x14ac:dyDescent="0.25">
      <c r="A11" s="73" t="s">
        <v>90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.75" customHeight="1" x14ac:dyDescent="0.25">
      <c r="A14" s="78"/>
      <c r="B14" s="79"/>
      <c r="C14" s="79"/>
      <c r="D14" s="80"/>
      <c r="E14" s="80"/>
      <c r="F14" s="1" t="s">
        <v>3</v>
      </c>
      <c r="G14" s="12" t="s">
        <v>4</v>
      </c>
    </row>
    <row r="15" spans="1:7" ht="22.5" customHeight="1" x14ac:dyDescent="0.25">
      <c r="A15" s="63" t="s">
        <v>92</v>
      </c>
      <c r="B15" s="64"/>
      <c r="C15" s="64"/>
      <c r="D15" s="65" t="s">
        <v>35</v>
      </c>
      <c r="E15" s="66"/>
      <c r="F15" s="2">
        <v>2020</v>
      </c>
      <c r="G15" s="3" t="s">
        <v>91</v>
      </c>
    </row>
    <row r="16" spans="1:7" ht="23.2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24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21.75" customHeight="1" x14ac:dyDescent="0.25">
      <c r="A18" s="59">
        <v>200000</v>
      </c>
      <c r="B18" s="60"/>
      <c r="C18" s="6">
        <v>210000</v>
      </c>
      <c r="D18" s="59">
        <v>230000</v>
      </c>
      <c r="E18" s="60"/>
      <c r="F18" s="59">
        <v>240000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33" customHeight="1" x14ac:dyDescent="0.25">
      <c r="A20" s="62" t="s">
        <v>250</v>
      </c>
      <c r="B20" s="62"/>
      <c r="C20" s="62"/>
      <c r="D20" s="62"/>
      <c r="E20" s="62"/>
      <c r="F20" s="62"/>
      <c r="G20" s="62"/>
    </row>
    <row r="21" spans="1:7" ht="7.5" customHeight="1" x14ac:dyDescent="0.25"/>
    <row r="22" spans="1:7" ht="17.25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3.25" customHeight="1" x14ac:dyDescent="0.25">
      <c r="A24" s="4" t="s">
        <v>266</v>
      </c>
      <c r="B24" s="86" t="s">
        <v>251</v>
      </c>
      <c r="C24" s="87"/>
      <c r="D24" s="87"/>
      <c r="E24" s="87"/>
      <c r="F24" s="87"/>
      <c r="G24" s="88"/>
    </row>
    <row r="25" spans="1:7" ht="23.25" customHeight="1" x14ac:dyDescent="0.25">
      <c r="A25" s="7" t="s">
        <v>9</v>
      </c>
      <c r="B25" s="63" t="s">
        <v>89</v>
      </c>
      <c r="C25" s="64"/>
      <c r="D25" s="64"/>
      <c r="E25" s="64"/>
      <c r="F25" s="64"/>
      <c r="G25" s="89"/>
    </row>
    <row r="26" spans="1:7" ht="17.2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51" customHeight="1" x14ac:dyDescent="0.25">
      <c r="A27" s="73" t="s">
        <v>252</v>
      </c>
      <c r="B27" s="74"/>
      <c r="C27" s="74"/>
      <c r="D27" s="74"/>
      <c r="E27" s="74"/>
      <c r="F27" s="74"/>
      <c r="G27" s="75"/>
    </row>
    <row r="28" spans="1:7" ht="18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5.75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5.75" customHeight="1" x14ac:dyDescent="0.25">
      <c r="A30" s="78"/>
      <c r="B30" s="79"/>
      <c r="C30" s="79"/>
      <c r="D30" s="80"/>
      <c r="E30" s="80"/>
      <c r="F30" s="1" t="s">
        <v>3</v>
      </c>
      <c r="G30" s="12" t="s">
        <v>4</v>
      </c>
    </row>
    <row r="31" spans="1:7" ht="22.5" customHeight="1" x14ac:dyDescent="0.25">
      <c r="A31" s="63" t="s">
        <v>92</v>
      </c>
      <c r="B31" s="64"/>
      <c r="C31" s="64"/>
      <c r="D31" s="65" t="s">
        <v>35</v>
      </c>
      <c r="E31" s="66"/>
      <c r="F31" s="2">
        <v>2020</v>
      </c>
      <c r="G31" s="3" t="s">
        <v>94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20.25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1.75" customHeight="1" x14ac:dyDescent="0.25">
      <c r="A34" s="59">
        <v>9800000</v>
      </c>
      <c r="B34" s="60"/>
      <c r="C34" s="6">
        <v>10040000</v>
      </c>
      <c r="D34" s="59">
        <v>10320000</v>
      </c>
      <c r="E34" s="60"/>
      <c r="F34" s="59">
        <v>10630000</v>
      </c>
      <c r="G34" s="60"/>
    </row>
    <row r="35" spans="1:7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23.25" customHeight="1" x14ac:dyDescent="0.25">
      <c r="A36" s="62" t="s">
        <v>253</v>
      </c>
      <c r="B36" s="62"/>
      <c r="C36" s="62"/>
      <c r="D36" s="62"/>
      <c r="E36" s="62"/>
      <c r="F36" s="62"/>
      <c r="G36" s="62"/>
    </row>
  </sheetData>
  <mergeCells count="47">
    <mergeCell ref="A6:G6"/>
    <mergeCell ref="A1:G1"/>
    <mergeCell ref="B2:G2"/>
    <mergeCell ref="B3:G3"/>
    <mergeCell ref="A4:G4"/>
    <mergeCell ref="A5:G5"/>
    <mergeCell ref="A16:G16"/>
    <mergeCell ref="B7:G7"/>
    <mergeCell ref="B8:G8"/>
    <mergeCell ref="B9:G9"/>
    <mergeCell ref="A10:G10"/>
    <mergeCell ref="A11:G11"/>
    <mergeCell ref="A12:G12"/>
    <mergeCell ref="A13:C14"/>
    <mergeCell ref="D13:E14"/>
    <mergeCell ref="F13:G13"/>
    <mergeCell ref="A15:C15"/>
    <mergeCell ref="D15:E15"/>
    <mergeCell ref="A19:G19"/>
    <mergeCell ref="A20:G20"/>
    <mergeCell ref="A17:B17"/>
    <mergeCell ref="D17:E17"/>
    <mergeCell ref="F17:G17"/>
    <mergeCell ref="A18:B18"/>
    <mergeCell ref="D18:E18"/>
    <mergeCell ref="F18:G18"/>
    <mergeCell ref="A22:G22"/>
    <mergeCell ref="B23:G23"/>
    <mergeCell ref="B24:G24"/>
    <mergeCell ref="B25:G25"/>
    <mergeCell ref="A26:G26"/>
    <mergeCell ref="A27:G27"/>
    <mergeCell ref="A28:G28"/>
    <mergeCell ref="A29:C30"/>
    <mergeCell ref="D29:E30"/>
    <mergeCell ref="F29:G29"/>
    <mergeCell ref="A31:C31"/>
    <mergeCell ref="D31:E31"/>
    <mergeCell ref="A32:G32"/>
    <mergeCell ref="A33:B33"/>
    <mergeCell ref="D33:E33"/>
    <mergeCell ref="F33:G33"/>
    <mergeCell ref="A34:B34"/>
    <mergeCell ref="D34:E34"/>
    <mergeCell ref="F34:G34"/>
    <mergeCell ref="A35:G35"/>
    <mergeCell ref="A36:G36"/>
  </mergeCells>
  <printOptions horizontalCentered="1"/>
  <pageMargins left="0.51181102362204722" right="0.51181102362204722" top="0.9055118110236221" bottom="0.78740157480314965" header="0.23622047244094491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&amp;CGABINETE DO PREFEITO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zoomScaleNormal="100" workbookViewId="0">
      <selection activeCell="A19" sqref="A19:G19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18.75" customHeight="1" x14ac:dyDescent="0.25">
      <c r="A3" s="34" t="s">
        <v>17</v>
      </c>
      <c r="B3" s="93" t="s">
        <v>15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188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3.25" customHeight="1" x14ac:dyDescent="0.25">
      <c r="A8" s="4" t="s">
        <v>267</v>
      </c>
      <c r="B8" s="86" t="s">
        <v>255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189</v>
      </c>
      <c r="C9" s="64"/>
      <c r="D9" s="64"/>
      <c r="E9" s="64"/>
      <c r="F9" s="64"/>
      <c r="G9" s="89"/>
    </row>
    <row r="10" spans="1:7" ht="17.25" customHeight="1" x14ac:dyDescent="0.25">
      <c r="A10" s="90"/>
      <c r="B10" s="91"/>
      <c r="C10" s="91"/>
      <c r="D10" s="91"/>
      <c r="E10" s="91"/>
      <c r="F10" s="91"/>
      <c r="G10" s="92"/>
    </row>
    <row r="11" spans="1:7" ht="21" customHeight="1" x14ac:dyDescent="0.25">
      <c r="A11" s="73" t="s">
        <v>219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.75" customHeight="1" x14ac:dyDescent="0.25">
      <c r="A14" s="78"/>
      <c r="B14" s="79"/>
      <c r="C14" s="79"/>
      <c r="D14" s="80"/>
      <c r="E14" s="80"/>
      <c r="F14" s="1" t="s">
        <v>3</v>
      </c>
      <c r="G14" s="17" t="s">
        <v>4</v>
      </c>
    </row>
    <row r="15" spans="1:7" ht="22.5" customHeight="1" x14ac:dyDescent="0.25">
      <c r="A15" s="63" t="s">
        <v>220</v>
      </c>
      <c r="B15" s="64"/>
      <c r="C15" s="64"/>
      <c r="D15" s="65" t="s">
        <v>56</v>
      </c>
      <c r="E15" s="66"/>
      <c r="F15" s="2">
        <v>2021</v>
      </c>
      <c r="G15" s="3" t="s">
        <v>221</v>
      </c>
    </row>
    <row r="16" spans="1:7" ht="23.2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24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21.75" customHeight="1" x14ac:dyDescent="0.25">
      <c r="A18" s="59">
        <v>34932000</v>
      </c>
      <c r="B18" s="60"/>
      <c r="C18" s="6">
        <v>39626063</v>
      </c>
      <c r="D18" s="59">
        <v>40356918</v>
      </c>
      <c r="E18" s="60"/>
      <c r="F18" s="59">
        <v>39615048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45" customHeight="1" x14ac:dyDescent="0.25">
      <c r="A20" s="99" t="s">
        <v>390</v>
      </c>
      <c r="B20" s="100"/>
      <c r="C20" s="100"/>
      <c r="D20" s="100"/>
      <c r="E20" s="100"/>
      <c r="F20" s="100"/>
      <c r="G20" s="101"/>
    </row>
    <row r="21" spans="1:7" ht="12" customHeight="1" x14ac:dyDescent="0.25">
      <c r="A21" s="32"/>
      <c r="B21" s="32"/>
      <c r="C21" s="32"/>
      <c r="D21" s="32"/>
      <c r="E21" s="32"/>
      <c r="F21" s="32"/>
      <c r="G21" s="32"/>
    </row>
    <row r="22" spans="1:7" ht="17.25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3.25" customHeight="1" x14ac:dyDescent="0.25">
      <c r="A24" s="4" t="s">
        <v>268</v>
      </c>
      <c r="B24" s="86" t="s">
        <v>199</v>
      </c>
      <c r="C24" s="87"/>
      <c r="D24" s="87"/>
      <c r="E24" s="87"/>
      <c r="F24" s="87"/>
      <c r="G24" s="88"/>
    </row>
    <row r="25" spans="1:7" ht="23.25" customHeight="1" x14ac:dyDescent="0.25">
      <c r="A25" s="7" t="s">
        <v>9</v>
      </c>
      <c r="B25" s="63" t="s">
        <v>200</v>
      </c>
      <c r="C25" s="64"/>
      <c r="D25" s="64"/>
      <c r="E25" s="64"/>
      <c r="F25" s="64"/>
      <c r="G25" s="89"/>
    </row>
    <row r="26" spans="1:7" ht="17.25" customHeight="1" x14ac:dyDescent="0.25">
      <c r="A26" s="90"/>
      <c r="B26" s="91"/>
      <c r="C26" s="91"/>
      <c r="D26" s="91"/>
      <c r="E26" s="91"/>
      <c r="F26" s="91"/>
      <c r="G26" s="92"/>
    </row>
    <row r="27" spans="1:7" ht="33.75" customHeight="1" x14ac:dyDescent="0.25">
      <c r="A27" s="73" t="s">
        <v>201</v>
      </c>
      <c r="B27" s="74"/>
      <c r="C27" s="74"/>
      <c r="D27" s="74"/>
      <c r="E27" s="74"/>
      <c r="F27" s="74"/>
      <c r="G27" s="75"/>
    </row>
    <row r="28" spans="1:7" ht="18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5.75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5.75" customHeight="1" x14ac:dyDescent="0.25">
      <c r="A30" s="78"/>
      <c r="B30" s="79"/>
      <c r="C30" s="79"/>
      <c r="D30" s="80"/>
      <c r="E30" s="80"/>
      <c r="F30" s="1" t="s">
        <v>3</v>
      </c>
      <c r="G30" s="17" t="s">
        <v>4</v>
      </c>
    </row>
    <row r="31" spans="1:7" ht="23.25" customHeight="1" x14ac:dyDescent="0.25">
      <c r="A31" s="63" t="s">
        <v>202</v>
      </c>
      <c r="B31" s="64"/>
      <c r="C31" s="64"/>
      <c r="D31" s="65" t="s">
        <v>56</v>
      </c>
      <c r="E31" s="66"/>
      <c r="F31" s="2">
        <v>2020</v>
      </c>
      <c r="G31" s="3" t="s">
        <v>203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24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1.75" customHeight="1" x14ac:dyDescent="0.25">
      <c r="A34" s="59">
        <v>29951000</v>
      </c>
      <c r="B34" s="60"/>
      <c r="C34" s="6">
        <v>31552000</v>
      </c>
      <c r="D34" s="59">
        <v>33230000</v>
      </c>
      <c r="E34" s="60"/>
      <c r="F34" s="59">
        <v>35957306</v>
      </c>
      <c r="G34" s="60"/>
    </row>
    <row r="35" spans="1:7" x14ac:dyDescent="0.25">
      <c r="A35" s="102" t="s">
        <v>14</v>
      </c>
      <c r="B35" s="102"/>
      <c r="C35" s="102"/>
      <c r="D35" s="102"/>
      <c r="E35" s="102"/>
      <c r="F35" s="102"/>
      <c r="G35" s="102"/>
    </row>
    <row r="36" spans="1:7" ht="28.5" customHeight="1" x14ac:dyDescent="0.25">
      <c r="A36" s="99" t="s">
        <v>419</v>
      </c>
      <c r="B36" s="100"/>
      <c r="C36" s="100"/>
      <c r="D36" s="100"/>
      <c r="E36" s="100"/>
      <c r="F36" s="100"/>
      <c r="G36" s="101"/>
    </row>
    <row r="37" spans="1:7" ht="12.75" customHeight="1" x14ac:dyDescent="0.25">
      <c r="A37" s="31"/>
      <c r="B37" s="31"/>
      <c r="C37" s="31"/>
      <c r="D37" s="31"/>
      <c r="E37" s="31"/>
      <c r="F37" s="31"/>
      <c r="G37" s="31"/>
    </row>
    <row r="38" spans="1:7" ht="17.25" customHeight="1" x14ac:dyDescent="0.25">
      <c r="A38" s="83" t="s">
        <v>8</v>
      </c>
      <c r="B38" s="84"/>
      <c r="C38" s="84"/>
      <c r="D38" s="84"/>
      <c r="E38" s="84"/>
      <c r="F38" s="84"/>
      <c r="G38" s="85"/>
    </row>
    <row r="39" spans="1:7" ht="15" customHeight="1" x14ac:dyDescent="0.25">
      <c r="A39" s="8" t="s">
        <v>5</v>
      </c>
      <c r="B39" s="84" t="s">
        <v>6</v>
      </c>
      <c r="C39" s="84"/>
      <c r="D39" s="84"/>
      <c r="E39" s="84"/>
      <c r="F39" s="84"/>
      <c r="G39" s="85"/>
    </row>
    <row r="40" spans="1:7" ht="23.25" customHeight="1" x14ac:dyDescent="0.25">
      <c r="A40" s="4" t="s">
        <v>269</v>
      </c>
      <c r="B40" s="86" t="s">
        <v>215</v>
      </c>
      <c r="C40" s="87"/>
      <c r="D40" s="87"/>
      <c r="E40" s="87"/>
      <c r="F40" s="87"/>
      <c r="G40" s="88"/>
    </row>
    <row r="41" spans="1:7" ht="23.25" customHeight="1" x14ac:dyDescent="0.25">
      <c r="A41" s="7" t="s">
        <v>9</v>
      </c>
      <c r="B41" s="63" t="s">
        <v>189</v>
      </c>
      <c r="C41" s="64"/>
      <c r="D41" s="64"/>
      <c r="E41" s="64"/>
      <c r="F41" s="64"/>
      <c r="G41" s="89"/>
    </row>
    <row r="42" spans="1:7" ht="17.25" customHeight="1" x14ac:dyDescent="0.25">
      <c r="A42" s="90"/>
      <c r="B42" s="91"/>
      <c r="C42" s="91"/>
      <c r="D42" s="91"/>
      <c r="E42" s="91"/>
      <c r="F42" s="91"/>
      <c r="G42" s="92"/>
    </row>
    <row r="43" spans="1:7" ht="42" customHeight="1" x14ac:dyDescent="0.25">
      <c r="A43" s="73" t="s">
        <v>216</v>
      </c>
      <c r="B43" s="74"/>
      <c r="C43" s="74"/>
      <c r="D43" s="74"/>
      <c r="E43" s="74"/>
      <c r="F43" s="74"/>
      <c r="G43" s="75"/>
    </row>
    <row r="44" spans="1:7" ht="18" customHeight="1" x14ac:dyDescent="0.25">
      <c r="A44" s="61" t="s">
        <v>11</v>
      </c>
      <c r="B44" s="61"/>
      <c r="C44" s="61"/>
      <c r="D44" s="61"/>
      <c r="E44" s="61"/>
      <c r="F44" s="61"/>
      <c r="G44" s="61"/>
    </row>
    <row r="45" spans="1:7" ht="15.75" customHeight="1" x14ac:dyDescent="0.25">
      <c r="A45" s="76" t="s">
        <v>0</v>
      </c>
      <c r="B45" s="77"/>
      <c r="C45" s="77"/>
      <c r="D45" s="80" t="s">
        <v>1</v>
      </c>
      <c r="E45" s="80"/>
      <c r="F45" s="81" t="s">
        <v>2</v>
      </c>
      <c r="G45" s="82"/>
    </row>
    <row r="46" spans="1:7" ht="15.75" customHeight="1" x14ac:dyDescent="0.25">
      <c r="A46" s="78"/>
      <c r="B46" s="79"/>
      <c r="C46" s="79"/>
      <c r="D46" s="80"/>
      <c r="E46" s="80"/>
      <c r="F46" s="1" t="s">
        <v>3</v>
      </c>
      <c r="G46" s="17" t="s">
        <v>4</v>
      </c>
    </row>
    <row r="47" spans="1:7" ht="24.75" customHeight="1" x14ac:dyDescent="0.25">
      <c r="A47" s="63" t="s">
        <v>217</v>
      </c>
      <c r="B47" s="64"/>
      <c r="C47" s="64"/>
      <c r="D47" s="65" t="s">
        <v>162</v>
      </c>
      <c r="E47" s="66"/>
      <c r="F47" s="2">
        <v>2020</v>
      </c>
      <c r="G47" s="3" t="s">
        <v>218</v>
      </c>
    </row>
    <row r="48" spans="1:7" ht="23.25" customHeight="1" x14ac:dyDescent="0.25">
      <c r="A48" s="67" t="s">
        <v>13</v>
      </c>
      <c r="B48" s="68"/>
      <c r="C48" s="68"/>
      <c r="D48" s="68"/>
      <c r="E48" s="68"/>
      <c r="F48" s="68"/>
      <c r="G48" s="69"/>
    </row>
    <row r="49" spans="1:7" ht="18" customHeight="1" x14ac:dyDescent="0.25">
      <c r="A49" s="70">
        <v>2022</v>
      </c>
      <c r="B49" s="71"/>
      <c r="C49" s="5">
        <v>2023</v>
      </c>
      <c r="D49" s="70">
        <v>2024</v>
      </c>
      <c r="E49" s="72"/>
      <c r="F49" s="70">
        <v>2025</v>
      </c>
      <c r="G49" s="72"/>
    </row>
    <row r="50" spans="1:7" ht="21.75" customHeight="1" x14ac:dyDescent="0.25">
      <c r="A50" s="59">
        <v>492500</v>
      </c>
      <c r="B50" s="60"/>
      <c r="C50" s="6">
        <v>517125</v>
      </c>
      <c r="D50" s="59">
        <v>542981</v>
      </c>
      <c r="E50" s="60"/>
      <c r="F50" s="59">
        <v>570130</v>
      </c>
      <c r="G50" s="60"/>
    </row>
    <row r="51" spans="1:7" ht="15" customHeight="1" x14ac:dyDescent="0.25">
      <c r="A51" s="102" t="s">
        <v>14</v>
      </c>
      <c r="B51" s="102"/>
      <c r="C51" s="102"/>
      <c r="D51" s="102"/>
      <c r="E51" s="102"/>
      <c r="F51" s="102"/>
      <c r="G51" s="102"/>
    </row>
    <row r="52" spans="1:7" ht="50.25" customHeight="1" x14ac:dyDescent="0.25">
      <c r="A52" s="99" t="s">
        <v>389</v>
      </c>
      <c r="B52" s="100"/>
      <c r="C52" s="100"/>
      <c r="D52" s="100"/>
      <c r="E52" s="100"/>
      <c r="F52" s="100"/>
      <c r="G52" s="101"/>
    </row>
    <row r="53" spans="1:7" ht="9.75" customHeight="1" x14ac:dyDescent="0.25">
      <c r="A53" s="31"/>
      <c r="B53" s="31"/>
      <c r="C53" s="31"/>
      <c r="D53" s="31"/>
      <c r="E53" s="31"/>
      <c r="F53" s="31"/>
      <c r="G53" s="31"/>
    </row>
    <row r="54" spans="1:7" ht="17.25" customHeight="1" x14ac:dyDescent="0.25">
      <c r="A54" s="83" t="s">
        <v>8</v>
      </c>
      <c r="B54" s="84"/>
      <c r="C54" s="84"/>
      <c r="D54" s="84"/>
      <c r="E54" s="84"/>
      <c r="F54" s="84"/>
      <c r="G54" s="85"/>
    </row>
    <row r="55" spans="1:7" ht="15" customHeight="1" x14ac:dyDescent="0.25">
      <c r="A55" s="8" t="s">
        <v>5</v>
      </c>
      <c r="B55" s="84" t="s">
        <v>6</v>
      </c>
      <c r="C55" s="84"/>
      <c r="D55" s="84"/>
      <c r="E55" s="84"/>
      <c r="F55" s="84"/>
      <c r="G55" s="85"/>
    </row>
    <row r="56" spans="1:7" ht="19.5" customHeight="1" x14ac:dyDescent="0.25">
      <c r="A56" s="4" t="s">
        <v>270</v>
      </c>
      <c r="B56" s="86" t="s">
        <v>368</v>
      </c>
      <c r="C56" s="87"/>
      <c r="D56" s="87"/>
      <c r="E56" s="87"/>
      <c r="F56" s="87"/>
      <c r="G56" s="88"/>
    </row>
    <row r="57" spans="1:7" ht="23.25" customHeight="1" x14ac:dyDescent="0.25">
      <c r="A57" s="7" t="s">
        <v>9</v>
      </c>
      <c r="B57" s="63" t="s">
        <v>189</v>
      </c>
      <c r="C57" s="64"/>
      <c r="D57" s="64"/>
      <c r="E57" s="64"/>
      <c r="F57" s="64"/>
      <c r="G57" s="89"/>
    </row>
    <row r="58" spans="1:7" ht="17.25" customHeight="1" x14ac:dyDescent="0.25">
      <c r="A58" s="90" t="s">
        <v>10</v>
      </c>
      <c r="B58" s="91"/>
      <c r="C58" s="91"/>
      <c r="D58" s="91"/>
      <c r="E58" s="91"/>
      <c r="F58" s="91"/>
      <c r="G58" s="92"/>
    </row>
    <row r="59" spans="1:7" ht="51.75" customHeight="1" x14ac:dyDescent="0.25">
      <c r="A59" s="73" t="s">
        <v>254</v>
      </c>
      <c r="B59" s="74"/>
      <c r="C59" s="74"/>
      <c r="D59" s="74"/>
      <c r="E59" s="74"/>
      <c r="F59" s="74"/>
      <c r="G59" s="75"/>
    </row>
    <row r="60" spans="1:7" ht="18" customHeight="1" x14ac:dyDescent="0.25">
      <c r="A60" s="61" t="s">
        <v>11</v>
      </c>
      <c r="B60" s="61"/>
      <c r="C60" s="61"/>
      <c r="D60" s="61"/>
      <c r="E60" s="61"/>
      <c r="F60" s="61"/>
      <c r="G60" s="61"/>
    </row>
    <row r="61" spans="1:7" ht="13.5" customHeight="1" x14ac:dyDescent="0.25">
      <c r="A61" s="76" t="s">
        <v>0</v>
      </c>
      <c r="B61" s="77"/>
      <c r="C61" s="77"/>
      <c r="D61" s="80" t="s">
        <v>1</v>
      </c>
      <c r="E61" s="80"/>
      <c r="F61" s="81" t="s">
        <v>2</v>
      </c>
      <c r="G61" s="82"/>
    </row>
    <row r="62" spans="1:7" ht="14.25" customHeight="1" x14ac:dyDescent="0.25">
      <c r="A62" s="78"/>
      <c r="B62" s="79"/>
      <c r="C62" s="79"/>
      <c r="D62" s="80"/>
      <c r="E62" s="80"/>
      <c r="F62" s="1" t="s">
        <v>3</v>
      </c>
      <c r="G62" s="17" t="s">
        <v>4</v>
      </c>
    </row>
    <row r="63" spans="1:7" ht="33.75" customHeight="1" x14ac:dyDescent="0.25">
      <c r="A63" s="63" t="s">
        <v>190</v>
      </c>
      <c r="B63" s="64"/>
      <c r="C63" s="64"/>
      <c r="D63" s="65" t="s">
        <v>162</v>
      </c>
      <c r="E63" s="66"/>
      <c r="F63" s="2">
        <v>2021</v>
      </c>
      <c r="G63" s="3" t="s">
        <v>191</v>
      </c>
    </row>
    <row r="64" spans="1:7" ht="20.25" customHeight="1" x14ac:dyDescent="0.25">
      <c r="A64" s="67" t="s">
        <v>13</v>
      </c>
      <c r="B64" s="68"/>
      <c r="C64" s="68"/>
      <c r="D64" s="68"/>
      <c r="E64" s="68"/>
      <c r="F64" s="68"/>
      <c r="G64" s="69"/>
    </row>
    <row r="65" spans="1:7" ht="16.5" customHeight="1" x14ac:dyDescent="0.25">
      <c r="A65" s="70">
        <v>2022</v>
      </c>
      <c r="B65" s="71"/>
      <c r="C65" s="5">
        <v>2023</v>
      </c>
      <c r="D65" s="70">
        <v>2024</v>
      </c>
      <c r="E65" s="72"/>
      <c r="F65" s="70">
        <v>2025</v>
      </c>
      <c r="G65" s="72"/>
    </row>
    <row r="66" spans="1:7" ht="21.75" customHeight="1" x14ac:dyDescent="0.25">
      <c r="A66" s="59">
        <v>2716000</v>
      </c>
      <c r="B66" s="60"/>
      <c r="C66" s="6">
        <v>2850000</v>
      </c>
      <c r="D66" s="59">
        <v>2990000</v>
      </c>
      <c r="E66" s="60"/>
      <c r="F66" s="59">
        <v>3100000</v>
      </c>
      <c r="G66" s="60"/>
    </row>
    <row r="67" spans="1:7" x14ac:dyDescent="0.25">
      <c r="A67" s="61" t="s">
        <v>14</v>
      </c>
      <c r="B67" s="61"/>
      <c r="C67" s="61"/>
      <c r="D67" s="61"/>
      <c r="E67" s="61"/>
      <c r="F67" s="61"/>
      <c r="G67" s="61"/>
    </row>
    <row r="68" spans="1:7" ht="48.75" customHeight="1" x14ac:dyDescent="0.25">
      <c r="A68" s="99" t="s">
        <v>192</v>
      </c>
      <c r="B68" s="100"/>
      <c r="C68" s="100"/>
      <c r="D68" s="100"/>
      <c r="E68" s="100"/>
      <c r="F68" s="100"/>
      <c r="G68" s="101"/>
    </row>
    <row r="69" spans="1:7" ht="22.5" customHeight="1" x14ac:dyDescent="0.25">
      <c r="A69" s="31"/>
      <c r="B69" s="31"/>
      <c r="C69" s="31"/>
      <c r="D69" s="31"/>
      <c r="E69" s="31"/>
      <c r="F69" s="31"/>
      <c r="G69" s="31"/>
    </row>
    <row r="70" spans="1:7" ht="17.25" customHeight="1" x14ac:dyDescent="0.25">
      <c r="A70" s="83" t="s">
        <v>8</v>
      </c>
      <c r="B70" s="84"/>
      <c r="C70" s="84"/>
      <c r="D70" s="84"/>
      <c r="E70" s="84"/>
      <c r="F70" s="84"/>
      <c r="G70" s="85"/>
    </row>
    <row r="71" spans="1:7" ht="15" customHeight="1" x14ac:dyDescent="0.25">
      <c r="A71" s="8" t="s">
        <v>5</v>
      </c>
      <c r="B71" s="84" t="s">
        <v>6</v>
      </c>
      <c r="C71" s="84"/>
      <c r="D71" s="84"/>
      <c r="E71" s="84"/>
      <c r="F71" s="84"/>
      <c r="G71" s="85"/>
    </row>
    <row r="72" spans="1:7" ht="23.25" customHeight="1" x14ac:dyDescent="0.25">
      <c r="A72" s="4" t="s">
        <v>271</v>
      </c>
      <c r="B72" s="86" t="s">
        <v>386</v>
      </c>
      <c r="C72" s="87"/>
      <c r="D72" s="87"/>
      <c r="E72" s="87"/>
      <c r="F72" s="87"/>
      <c r="G72" s="88"/>
    </row>
    <row r="73" spans="1:7" ht="23.25" customHeight="1" x14ac:dyDescent="0.25">
      <c r="A73" s="7" t="s">
        <v>9</v>
      </c>
      <c r="B73" s="63" t="s">
        <v>189</v>
      </c>
      <c r="C73" s="64"/>
      <c r="D73" s="64"/>
      <c r="E73" s="64"/>
      <c r="F73" s="64"/>
      <c r="G73" s="89"/>
    </row>
    <row r="74" spans="1:7" ht="17.25" customHeight="1" x14ac:dyDescent="0.25">
      <c r="A74" s="90"/>
      <c r="B74" s="91"/>
      <c r="C74" s="91"/>
      <c r="D74" s="91"/>
      <c r="E74" s="91"/>
      <c r="F74" s="91"/>
      <c r="G74" s="92"/>
    </row>
    <row r="75" spans="1:7" ht="39" customHeight="1" x14ac:dyDescent="0.25">
      <c r="A75" s="73" t="s">
        <v>211</v>
      </c>
      <c r="B75" s="74"/>
      <c r="C75" s="74"/>
      <c r="D75" s="74"/>
      <c r="E75" s="74"/>
      <c r="F75" s="74"/>
      <c r="G75" s="75"/>
    </row>
    <row r="76" spans="1:7" ht="18" customHeight="1" x14ac:dyDescent="0.25">
      <c r="A76" s="61" t="s">
        <v>11</v>
      </c>
      <c r="B76" s="61"/>
      <c r="C76" s="61"/>
      <c r="D76" s="61"/>
      <c r="E76" s="61"/>
      <c r="F76" s="61"/>
      <c r="G76" s="61"/>
    </row>
    <row r="77" spans="1:7" ht="15.75" customHeight="1" x14ac:dyDescent="0.25">
      <c r="A77" s="76" t="s">
        <v>0</v>
      </c>
      <c r="B77" s="77"/>
      <c r="C77" s="77"/>
      <c r="D77" s="80" t="s">
        <v>1</v>
      </c>
      <c r="E77" s="80"/>
      <c r="F77" s="81" t="s">
        <v>2</v>
      </c>
      <c r="G77" s="82"/>
    </row>
    <row r="78" spans="1:7" ht="15.75" customHeight="1" x14ac:dyDescent="0.25">
      <c r="A78" s="78"/>
      <c r="B78" s="79"/>
      <c r="C78" s="79"/>
      <c r="D78" s="80"/>
      <c r="E78" s="80"/>
      <c r="F78" s="1" t="s">
        <v>3</v>
      </c>
      <c r="G78" s="17" t="s">
        <v>4</v>
      </c>
    </row>
    <row r="79" spans="1:7" ht="33.75" customHeight="1" x14ac:dyDescent="0.25">
      <c r="A79" s="63" t="s">
        <v>92</v>
      </c>
      <c r="B79" s="64"/>
      <c r="C79" s="64"/>
      <c r="D79" s="65" t="s">
        <v>56</v>
      </c>
      <c r="E79" s="66"/>
      <c r="F79" s="18">
        <v>44228</v>
      </c>
      <c r="G79" s="3" t="s">
        <v>381</v>
      </c>
    </row>
    <row r="80" spans="1:7" ht="23.25" customHeight="1" x14ac:dyDescent="0.25">
      <c r="A80" s="67" t="s">
        <v>13</v>
      </c>
      <c r="B80" s="68"/>
      <c r="C80" s="68"/>
      <c r="D80" s="68"/>
      <c r="E80" s="68"/>
      <c r="F80" s="68"/>
      <c r="G80" s="69"/>
    </row>
    <row r="81" spans="1:7" ht="24" customHeight="1" x14ac:dyDescent="0.25">
      <c r="A81" s="70">
        <v>2022</v>
      </c>
      <c r="B81" s="71"/>
      <c r="C81" s="5">
        <v>2023</v>
      </c>
      <c r="D81" s="70">
        <v>2024</v>
      </c>
      <c r="E81" s="72"/>
      <c r="F81" s="70">
        <v>2025</v>
      </c>
      <c r="G81" s="72"/>
    </row>
    <row r="82" spans="1:7" ht="21.75" customHeight="1" x14ac:dyDescent="0.25">
      <c r="A82" s="59">
        <v>19657500</v>
      </c>
      <c r="B82" s="60"/>
      <c r="C82" s="6">
        <v>20514312</v>
      </c>
      <c r="D82" s="59">
        <v>21377014</v>
      </c>
      <c r="E82" s="60"/>
      <c r="F82" s="59">
        <v>22264726</v>
      </c>
      <c r="G82" s="60"/>
    </row>
    <row r="83" spans="1:7" x14ac:dyDescent="0.25">
      <c r="A83" s="61" t="s">
        <v>14</v>
      </c>
      <c r="B83" s="61"/>
      <c r="C83" s="61"/>
      <c r="D83" s="61"/>
      <c r="E83" s="61"/>
      <c r="F83" s="61"/>
      <c r="G83" s="61"/>
    </row>
    <row r="84" spans="1:7" ht="66.75" customHeight="1" x14ac:dyDescent="0.25">
      <c r="A84" s="99" t="s">
        <v>387</v>
      </c>
      <c r="B84" s="100"/>
      <c r="C84" s="100"/>
      <c r="D84" s="100"/>
      <c r="E84" s="100"/>
      <c r="F84" s="100"/>
      <c r="G84" s="101"/>
    </row>
    <row r="85" spans="1:7" ht="17.25" customHeight="1" x14ac:dyDescent="0.25"/>
    <row r="86" spans="1:7" ht="17.25" customHeight="1" x14ac:dyDescent="0.25">
      <c r="A86" s="83" t="s">
        <v>8</v>
      </c>
      <c r="B86" s="84"/>
      <c r="C86" s="84"/>
      <c r="D86" s="84"/>
      <c r="E86" s="84"/>
      <c r="F86" s="84"/>
      <c r="G86" s="85"/>
    </row>
    <row r="87" spans="1:7" ht="15" customHeight="1" x14ac:dyDescent="0.25">
      <c r="A87" s="8" t="s">
        <v>5</v>
      </c>
      <c r="B87" s="84" t="s">
        <v>6</v>
      </c>
      <c r="C87" s="84"/>
      <c r="D87" s="84"/>
      <c r="E87" s="84"/>
      <c r="F87" s="84"/>
      <c r="G87" s="85"/>
    </row>
    <row r="88" spans="1:7" ht="23.25" customHeight="1" x14ac:dyDescent="0.25">
      <c r="A88" s="4" t="s">
        <v>272</v>
      </c>
      <c r="B88" s="86" t="s">
        <v>370</v>
      </c>
      <c r="C88" s="87"/>
      <c r="D88" s="87"/>
      <c r="E88" s="87"/>
      <c r="F88" s="87"/>
      <c r="G88" s="88"/>
    </row>
    <row r="89" spans="1:7" ht="23.25" customHeight="1" x14ac:dyDescent="0.25">
      <c r="A89" s="7" t="s">
        <v>9</v>
      </c>
      <c r="B89" s="63" t="s">
        <v>189</v>
      </c>
      <c r="C89" s="64"/>
      <c r="D89" s="64"/>
      <c r="E89" s="64"/>
      <c r="F89" s="64"/>
      <c r="G89" s="89"/>
    </row>
    <row r="90" spans="1:7" ht="17.25" customHeight="1" x14ac:dyDescent="0.25">
      <c r="A90" s="90"/>
      <c r="B90" s="91"/>
      <c r="C90" s="91"/>
      <c r="D90" s="91"/>
      <c r="E90" s="91"/>
      <c r="F90" s="91"/>
      <c r="G90" s="92"/>
    </row>
    <row r="91" spans="1:7" ht="28.5" customHeight="1" x14ac:dyDescent="0.25">
      <c r="A91" s="73" t="s">
        <v>384</v>
      </c>
      <c r="B91" s="74"/>
      <c r="C91" s="74"/>
      <c r="D91" s="74"/>
      <c r="E91" s="74"/>
      <c r="F91" s="74"/>
      <c r="G91" s="75"/>
    </row>
    <row r="92" spans="1:7" ht="18" customHeight="1" x14ac:dyDescent="0.25">
      <c r="A92" s="61" t="s">
        <v>11</v>
      </c>
      <c r="B92" s="61"/>
      <c r="C92" s="61"/>
      <c r="D92" s="61"/>
      <c r="E92" s="61"/>
      <c r="F92" s="61"/>
      <c r="G92" s="61"/>
    </row>
    <row r="93" spans="1:7" ht="15.75" customHeight="1" x14ac:dyDescent="0.25">
      <c r="A93" s="76" t="s">
        <v>0</v>
      </c>
      <c r="B93" s="77"/>
      <c r="C93" s="77"/>
      <c r="D93" s="80" t="s">
        <v>1</v>
      </c>
      <c r="E93" s="80"/>
      <c r="F93" s="81" t="s">
        <v>2</v>
      </c>
      <c r="G93" s="82"/>
    </row>
    <row r="94" spans="1:7" ht="15.75" customHeight="1" x14ac:dyDescent="0.25">
      <c r="A94" s="78"/>
      <c r="B94" s="79"/>
      <c r="C94" s="79"/>
      <c r="D94" s="80"/>
      <c r="E94" s="80"/>
      <c r="F94" s="1" t="s">
        <v>3</v>
      </c>
      <c r="G94" s="17" t="s">
        <v>4</v>
      </c>
    </row>
    <row r="95" spans="1:7" ht="33.75" customHeight="1" x14ac:dyDescent="0.25">
      <c r="A95" s="63" t="s">
        <v>196</v>
      </c>
      <c r="B95" s="64"/>
      <c r="C95" s="64"/>
      <c r="D95" s="65" t="s">
        <v>162</v>
      </c>
      <c r="E95" s="66"/>
      <c r="F95" s="2">
        <v>2020</v>
      </c>
      <c r="G95" s="3" t="s">
        <v>191</v>
      </c>
    </row>
    <row r="96" spans="1:7" ht="23.25" customHeight="1" x14ac:dyDescent="0.25">
      <c r="A96" s="67" t="s">
        <v>13</v>
      </c>
      <c r="B96" s="68"/>
      <c r="C96" s="68"/>
      <c r="D96" s="68"/>
      <c r="E96" s="68"/>
      <c r="F96" s="68"/>
      <c r="G96" s="69"/>
    </row>
    <row r="97" spans="1:7" ht="24" customHeight="1" x14ac:dyDescent="0.25">
      <c r="A97" s="70">
        <v>2022</v>
      </c>
      <c r="B97" s="71"/>
      <c r="C97" s="5">
        <v>2023</v>
      </c>
      <c r="D97" s="70">
        <v>2024</v>
      </c>
      <c r="E97" s="72"/>
      <c r="F97" s="70">
        <v>2025</v>
      </c>
      <c r="G97" s="72"/>
    </row>
    <row r="98" spans="1:7" ht="21.75" customHeight="1" x14ac:dyDescent="0.25">
      <c r="A98" s="59">
        <v>4736000</v>
      </c>
      <c r="B98" s="60"/>
      <c r="C98" s="6">
        <v>4970000</v>
      </c>
      <c r="D98" s="59">
        <v>5200000</v>
      </c>
      <c r="E98" s="60"/>
      <c r="F98" s="59">
        <v>5450000</v>
      </c>
      <c r="G98" s="60"/>
    </row>
    <row r="99" spans="1:7" x14ac:dyDescent="0.25">
      <c r="A99" s="61" t="s">
        <v>14</v>
      </c>
      <c r="B99" s="61"/>
      <c r="C99" s="61"/>
      <c r="D99" s="61"/>
      <c r="E99" s="61"/>
      <c r="F99" s="61"/>
      <c r="G99" s="61"/>
    </row>
    <row r="100" spans="1:7" ht="56.25" customHeight="1" x14ac:dyDescent="0.25">
      <c r="A100" s="99" t="s">
        <v>433</v>
      </c>
      <c r="B100" s="100"/>
      <c r="C100" s="100"/>
      <c r="D100" s="100"/>
      <c r="E100" s="100"/>
      <c r="F100" s="100"/>
      <c r="G100" s="101"/>
    </row>
    <row r="102" spans="1:7" ht="17.25" customHeight="1" x14ac:dyDescent="0.25">
      <c r="A102" s="83" t="s">
        <v>8</v>
      </c>
      <c r="B102" s="84"/>
      <c r="C102" s="84"/>
      <c r="D102" s="84"/>
      <c r="E102" s="84"/>
      <c r="F102" s="84"/>
      <c r="G102" s="85"/>
    </row>
    <row r="103" spans="1:7" ht="15" customHeight="1" x14ac:dyDescent="0.25">
      <c r="A103" s="8" t="s">
        <v>5</v>
      </c>
      <c r="B103" s="84" t="s">
        <v>6</v>
      </c>
      <c r="C103" s="84"/>
      <c r="D103" s="84"/>
      <c r="E103" s="84"/>
      <c r="F103" s="84"/>
      <c r="G103" s="85"/>
    </row>
    <row r="104" spans="1:7" ht="20.25" customHeight="1" x14ac:dyDescent="0.25">
      <c r="A104" s="4" t="s">
        <v>273</v>
      </c>
      <c r="B104" s="86" t="s">
        <v>369</v>
      </c>
      <c r="C104" s="87"/>
      <c r="D104" s="87"/>
      <c r="E104" s="87"/>
      <c r="F104" s="87"/>
      <c r="G104" s="88"/>
    </row>
    <row r="105" spans="1:7" ht="23.25" customHeight="1" x14ac:dyDescent="0.25">
      <c r="A105" s="7" t="s">
        <v>9</v>
      </c>
      <c r="B105" s="63" t="s">
        <v>189</v>
      </c>
      <c r="C105" s="64"/>
      <c r="D105" s="64"/>
      <c r="E105" s="64"/>
      <c r="F105" s="64"/>
      <c r="G105" s="89"/>
    </row>
    <row r="106" spans="1:7" ht="17.25" customHeight="1" x14ac:dyDescent="0.25">
      <c r="A106" s="90"/>
      <c r="B106" s="91"/>
      <c r="C106" s="91"/>
      <c r="D106" s="91"/>
      <c r="E106" s="91"/>
      <c r="F106" s="91"/>
      <c r="G106" s="92"/>
    </row>
    <row r="107" spans="1:7" ht="36.75" customHeight="1" x14ac:dyDescent="0.25">
      <c r="A107" s="73" t="s">
        <v>193</v>
      </c>
      <c r="B107" s="74"/>
      <c r="C107" s="74"/>
      <c r="D107" s="74"/>
      <c r="E107" s="74"/>
      <c r="F107" s="74"/>
      <c r="G107" s="75"/>
    </row>
    <row r="108" spans="1:7" ht="18" customHeight="1" x14ac:dyDescent="0.25">
      <c r="A108" s="61" t="s">
        <v>11</v>
      </c>
      <c r="B108" s="61"/>
      <c r="C108" s="61"/>
      <c r="D108" s="61"/>
      <c r="E108" s="61"/>
      <c r="F108" s="61"/>
      <c r="G108" s="61"/>
    </row>
    <row r="109" spans="1:7" ht="15.75" customHeight="1" x14ac:dyDescent="0.25">
      <c r="A109" s="76" t="s">
        <v>0</v>
      </c>
      <c r="B109" s="77"/>
      <c r="C109" s="77"/>
      <c r="D109" s="80" t="s">
        <v>1</v>
      </c>
      <c r="E109" s="80"/>
      <c r="F109" s="81" t="s">
        <v>2</v>
      </c>
      <c r="G109" s="82"/>
    </row>
    <row r="110" spans="1:7" ht="15.75" customHeight="1" x14ac:dyDescent="0.25">
      <c r="A110" s="78"/>
      <c r="B110" s="79"/>
      <c r="C110" s="79"/>
      <c r="D110" s="80"/>
      <c r="E110" s="80"/>
      <c r="F110" s="1" t="s">
        <v>3</v>
      </c>
      <c r="G110" s="17" t="s">
        <v>4</v>
      </c>
    </row>
    <row r="111" spans="1:7" ht="33.75" customHeight="1" x14ac:dyDescent="0.25">
      <c r="A111" s="63" t="s">
        <v>194</v>
      </c>
      <c r="B111" s="64"/>
      <c r="C111" s="64"/>
      <c r="D111" s="65" t="s">
        <v>162</v>
      </c>
      <c r="E111" s="66"/>
      <c r="F111" s="2">
        <v>2020</v>
      </c>
      <c r="G111" s="3" t="s">
        <v>191</v>
      </c>
    </row>
    <row r="112" spans="1:7" ht="23.25" customHeight="1" x14ac:dyDescent="0.25">
      <c r="A112" s="67" t="s">
        <v>13</v>
      </c>
      <c r="B112" s="68"/>
      <c r="C112" s="68"/>
      <c r="D112" s="68"/>
      <c r="E112" s="68"/>
      <c r="F112" s="68"/>
      <c r="G112" s="69"/>
    </row>
    <row r="113" spans="1:7" ht="24" customHeight="1" x14ac:dyDescent="0.25">
      <c r="A113" s="70">
        <v>2022</v>
      </c>
      <c r="B113" s="71"/>
      <c r="C113" s="5">
        <v>2023</v>
      </c>
      <c r="D113" s="70">
        <v>2024</v>
      </c>
      <c r="E113" s="72"/>
      <c r="F113" s="70">
        <v>2025</v>
      </c>
      <c r="G113" s="72"/>
    </row>
    <row r="114" spans="1:7" ht="21.75" customHeight="1" x14ac:dyDescent="0.25">
      <c r="A114" s="59">
        <v>6030000</v>
      </c>
      <c r="B114" s="60"/>
      <c r="C114" s="6">
        <v>6331000</v>
      </c>
      <c r="D114" s="59">
        <v>6647562</v>
      </c>
      <c r="E114" s="60"/>
      <c r="F114" s="59">
        <v>6979690</v>
      </c>
      <c r="G114" s="60"/>
    </row>
    <row r="115" spans="1:7" x14ac:dyDescent="0.25">
      <c r="A115" s="61" t="s">
        <v>14</v>
      </c>
      <c r="B115" s="61"/>
      <c r="C115" s="61"/>
      <c r="D115" s="61"/>
      <c r="E115" s="61"/>
      <c r="F115" s="61"/>
      <c r="G115" s="61"/>
    </row>
    <row r="116" spans="1:7" ht="48.75" customHeight="1" x14ac:dyDescent="0.25">
      <c r="A116" s="99" t="s">
        <v>195</v>
      </c>
      <c r="B116" s="100"/>
      <c r="C116" s="100"/>
      <c r="D116" s="100"/>
      <c r="E116" s="100"/>
      <c r="F116" s="100"/>
      <c r="G116" s="101"/>
    </row>
    <row r="117" spans="1:7" ht="21" customHeight="1" x14ac:dyDescent="0.25"/>
    <row r="118" spans="1:7" ht="17.25" customHeight="1" x14ac:dyDescent="0.25">
      <c r="A118" s="83" t="s">
        <v>8</v>
      </c>
      <c r="B118" s="84"/>
      <c r="C118" s="84"/>
      <c r="D118" s="84"/>
      <c r="E118" s="84"/>
      <c r="F118" s="84"/>
      <c r="G118" s="85"/>
    </row>
    <row r="119" spans="1:7" ht="15" customHeight="1" x14ac:dyDescent="0.25">
      <c r="A119" s="8" t="s">
        <v>5</v>
      </c>
      <c r="B119" s="84" t="s">
        <v>6</v>
      </c>
      <c r="C119" s="84"/>
      <c r="D119" s="84"/>
      <c r="E119" s="84"/>
      <c r="F119" s="84"/>
      <c r="G119" s="85"/>
    </row>
    <row r="120" spans="1:7" ht="23.25" customHeight="1" x14ac:dyDescent="0.25">
      <c r="A120" s="4" t="s">
        <v>274</v>
      </c>
      <c r="B120" s="86" t="s">
        <v>371</v>
      </c>
      <c r="C120" s="87"/>
      <c r="D120" s="87"/>
      <c r="E120" s="87"/>
      <c r="F120" s="87"/>
      <c r="G120" s="88"/>
    </row>
    <row r="121" spans="1:7" ht="23.25" customHeight="1" x14ac:dyDescent="0.25">
      <c r="A121" s="7" t="s">
        <v>9</v>
      </c>
      <c r="B121" s="63" t="s">
        <v>197</v>
      </c>
      <c r="C121" s="64"/>
      <c r="D121" s="64"/>
      <c r="E121" s="64"/>
      <c r="F121" s="64"/>
      <c r="G121" s="89"/>
    </row>
    <row r="122" spans="1:7" ht="17.25" customHeight="1" x14ac:dyDescent="0.25">
      <c r="A122" s="90"/>
      <c r="B122" s="91"/>
      <c r="C122" s="91"/>
      <c r="D122" s="91"/>
      <c r="E122" s="91"/>
      <c r="F122" s="91"/>
      <c r="G122" s="92"/>
    </row>
    <row r="123" spans="1:7" ht="33.75" customHeight="1" x14ac:dyDescent="0.25">
      <c r="A123" s="73" t="s">
        <v>198</v>
      </c>
      <c r="B123" s="74"/>
      <c r="C123" s="74"/>
      <c r="D123" s="74"/>
      <c r="E123" s="74"/>
      <c r="F123" s="74"/>
      <c r="G123" s="75"/>
    </row>
    <row r="124" spans="1:7" ht="18" customHeight="1" x14ac:dyDescent="0.25">
      <c r="A124" s="61" t="s">
        <v>11</v>
      </c>
      <c r="B124" s="61"/>
      <c r="C124" s="61"/>
      <c r="D124" s="61"/>
      <c r="E124" s="61"/>
      <c r="F124" s="61"/>
      <c r="G124" s="61"/>
    </row>
    <row r="125" spans="1:7" ht="15.75" customHeight="1" x14ac:dyDescent="0.25">
      <c r="A125" s="76" t="s">
        <v>0</v>
      </c>
      <c r="B125" s="77"/>
      <c r="C125" s="77"/>
      <c r="D125" s="80" t="s">
        <v>1</v>
      </c>
      <c r="E125" s="80"/>
      <c r="F125" s="81" t="s">
        <v>2</v>
      </c>
      <c r="G125" s="82"/>
    </row>
    <row r="126" spans="1:7" ht="15.75" customHeight="1" x14ac:dyDescent="0.25">
      <c r="A126" s="78"/>
      <c r="B126" s="79"/>
      <c r="C126" s="79"/>
      <c r="D126" s="80"/>
      <c r="E126" s="80"/>
      <c r="F126" s="1" t="s">
        <v>3</v>
      </c>
      <c r="G126" s="17" t="s">
        <v>4</v>
      </c>
    </row>
    <row r="127" spans="1:7" ht="33.75" customHeight="1" x14ac:dyDescent="0.25">
      <c r="A127" s="63" t="s">
        <v>377</v>
      </c>
      <c r="B127" s="64"/>
      <c r="C127" s="64"/>
      <c r="D127" s="65" t="s">
        <v>162</v>
      </c>
      <c r="E127" s="66"/>
      <c r="F127" s="2">
        <v>2020</v>
      </c>
      <c r="G127" s="3" t="s">
        <v>191</v>
      </c>
    </row>
    <row r="128" spans="1:7" ht="23.25" customHeight="1" x14ac:dyDescent="0.25">
      <c r="A128" s="67" t="s">
        <v>13</v>
      </c>
      <c r="B128" s="68"/>
      <c r="C128" s="68"/>
      <c r="D128" s="68"/>
      <c r="E128" s="68"/>
      <c r="F128" s="68"/>
      <c r="G128" s="69"/>
    </row>
    <row r="129" spans="1:7" ht="24" customHeight="1" x14ac:dyDescent="0.25">
      <c r="A129" s="70">
        <v>2022</v>
      </c>
      <c r="B129" s="71"/>
      <c r="C129" s="5">
        <v>2023</v>
      </c>
      <c r="D129" s="70">
        <v>2024</v>
      </c>
      <c r="E129" s="72"/>
      <c r="F129" s="70">
        <v>2025</v>
      </c>
      <c r="G129" s="72"/>
    </row>
    <row r="130" spans="1:7" ht="21.75" customHeight="1" x14ac:dyDescent="0.25">
      <c r="A130" s="59">
        <v>4500000</v>
      </c>
      <c r="B130" s="60"/>
      <c r="C130" s="6">
        <v>0</v>
      </c>
      <c r="D130" s="59">
        <v>0</v>
      </c>
      <c r="E130" s="60"/>
      <c r="F130" s="59">
        <v>0</v>
      </c>
      <c r="G130" s="60"/>
    </row>
    <row r="131" spans="1:7" x14ac:dyDescent="0.25">
      <c r="A131" s="61" t="s">
        <v>14</v>
      </c>
      <c r="B131" s="61"/>
      <c r="C131" s="61"/>
      <c r="D131" s="61"/>
      <c r="E131" s="61"/>
      <c r="F131" s="61"/>
      <c r="G131" s="61"/>
    </row>
    <row r="132" spans="1:7" ht="28.5" customHeight="1" x14ac:dyDescent="0.25">
      <c r="A132" s="63" t="s">
        <v>378</v>
      </c>
      <c r="B132" s="64"/>
      <c r="C132" s="64"/>
      <c r="D132" s="64"/>
      <c r="E132" s="64"/>
      <c r="F132" s="64"/>
      <c r="G132" s="89"/>
    </row>
    <row r="133" spans="1:7" ht="21" customHeight="1" x14ac:dyDescent="0.25"/>
    <row r="134" spans="1:7" ht="17.25" customHeight="1" x14ac:dyDescent="0.25">
      <c r="A134" s="83" t="s">
        <v>8</v>
      </c>
      <c r="B134" s="84"/>
      <c r="C134" s="84"/>
      <c r="D134" s="84"/>
      <c r="E134" s="84"/>
      <c r="F134" s="84"/>
      <c r="G134" s="85"/>
    </row>
    <row r="135" spans="1:7" ht="15" customHeight="1" x14ac:dyDescent="0.25">
      <c r="A135" s="8" t="s">
        <v>5</v>
      </c>
      <c r="B135" s="84" t="s">
        <v>6</v>
      </c>
      <c r="C135" s="84"/>
      <c r="D135" s="84"/>
      <c r="E135" s="84"/>
      <c r="F135" s="84"/>
      <c r="G135" s="85"/>
    </row>
    <row r="136" spans="1:7" ht="23.25" customHeight="1" x14ac:dyDescent="0.25">
      <c r="A136" s="4" t="s">
        <v>275</v>
      </c>
      <c r="B136" s="86" t="s">
        <v>204</v>
      </c>
      <c r="C136" s="87"/>
      <c r="D136" s="87"/>
      <c r="E136" s="87"/>
      <c r="F136" s="87"/>
      <c r="G136" s="88"/>
    </row>
    <row r="137" spans="1:7" ht="23.25" customHeight="1" x14ac:dyDescent="0.25">
      <c r="A137" s="7" t="s">
        <v>9</v>
      </c>
      <c r="B137" s="63" t="s">
        <v>189</v>
      </c>
      <c r="C137" s="64"/>
      <c r="D137" s="64"/>
      <c r="E137" s="64"/>
      <c r="F137" s="64"/>
      <c r="G137" s="89"/>
    </row>
    <row r="138" spans="1:7" ht="17.25" customHeight="1" x14ac:dyDescent="0.25">
      <c r="A138" s="90"/>
      <c r="B138" s="91"/>
      <c r="C138" s="91"/>
      <c r="D138" s="91"/>
      <c r="E138" s="91"/>
      <c r="F138" s="91"/>
      <c r="G138" s="92"/>
    </row>
    <row r="139" spans="1:7" ht="41.25" customHeight="1" x14ac:dyDescent="0.25">
      <c r="A139" s="73" t="s">
        <v>205</v>
      </c>
      <c r="B139" s="74"/>
      <c r="C139" s="74"/>
      <c r="D139" s="74"/>
      <c r="E139" s="74"/>
      <c r="F139" s="74"/>
      <c r="G139" s="75"/>
    </row>
    <row r="140" spans="1:7" ht="18" customHeight="1" x14ac:dyDescent="0.25">
      <c r="A140" s="61" t="s">
        <v>11</v>
      </c>
      <c r="B140" s="61"/>
      <c r="C140" s="61"/>
      <c r="D140" s="61"/>
      <c r="E140" s="61"/>
      <c r="F140" s="61"/>
      <c r="G140" s="61"/>
    </row>
    <row r="141" spans="1:7" ht="15.75" customHeight="1" x14ac:dyDescent="0.25">
      <c r="A141" s="76" t="s">
        <v>0</v>
      </c>
      <c r="B141" s="77"/>
      <c r="C141" s="77"/>
      <c r="D141" s="80" t="s">
        <v>1</v>
      </c>
      <c r="E141" s="80"/>
      <c r="F141" s="81" t="s">
        <v>2</v>
      </c>
      <c r="G141" s="82"/>
    </row>
    <row r="142" spans="1:7" ht="15.75" customHeight="1" x14ac:dyDescent="0.25">
      <c r="A142" s="78"/>
      <c r="B142" s="79"/>
      <c r="C142" s="79"/>
      <c r="D142" s="80"/>
      <c r="E142" s="80"/>
      <c r="F142" s="1" t="s">
        <v>3</v>
      </c>
      <c r="G142" s="17" t="s">
        <v>4</v>
      </c>
    </row>
    <row r="143" spans="1:7" ht="33.75" customHeight="1" x14ac:dyDescent="0.25">
      <c r="A143" s="63" t="s">
        <v>206</v>
      </c>
      <c r="B143" s="64"/>
      <c r="C143" s="64"/>
      <c r="D143" s="65" t="s">
        <v>56</v>
      </c>
      <c r="E143" s="66"/>
      <c r="F143" s="2">
        <v>2020</v>
      </c>
      <c r="G143" s="3" t="s">
        <v>207</v>
      </c>
    </row>
    <row r="144" spans="1:7" ht="23.25" customHeight="1" x14ac:dyDescent="0.25">
      <c r="A144" s="67" t="s">
        <v>13</v>
      </c>
      <c r="B144" s="68"/>
      <c r="C144" s="68"/>
      <c r="D144" s="68"/>
      <c r="E144" s="68"/>
      <c r="F144" s="68"/>
      <c r="G144" s="69"/>
    </row>
    <row r="145" spans="1:7" ht="24" customHeight="1" x14ac:dyDescent="0.25">
      <c r="A145" s="70">
        <v>2022</v>
      </c>
      <c r="B145" s="71"/>
      <c r="C145" s="5">
        <v>2023</v>
      </c>
      <c r="D145" s="70">
        <v>2024</v>
      </c>
      <c r="E145" s="72"/>
      <c r="F145" s="70">
        <v>2025</v>
      </c>
      <c r="G145" s="72"/>
    </row>
    <row r="146" spans="1:7" ht="21.75" customHeight="1" x14ac:dyDescent="0.25">
      <c r="A146" s="59">
        <v>210000</v>
      </c>
      <c r="B146" s="60"/>
      <c r="C146" s="6">
        <v>220500</v>
      </c>
      <c r="D146" s="59">
        <v>231525</v>
      </c>
      <c r="E146" s="60"/>
      <c r="F146" s="59">
        <v>243100</v>
      </c>
      <c r="G146" s="60"/>
    </row>
    <row r="147" spans="1:7" x14ac:dyDescent="0.25">
      <c r="A147" s="61" t="s">
        <v>14</v>
      </c>
      <c r="B147" s="61"/>
      <c r="C147" s="61"/>
      <c r="D147" s="61"/>
      <c r="E147" s="61"/>
      <c r="F147" s="61"/>
      <c r="G147" s="61"/>
    </row>
    <row r="148" spans="1:7" ht="55.5" customHeight="1" x14ac:dyDescent="0.25">
      <c r="A148" s="99" t="s">
        <v>208</v>
      </c>
      <c r="B148" s="100"/>
      <c r="C148" s="100"/>
      <c r="D148" s="100"/>
      <c r="E148" s="100"/>
      <c r="F148" s="100"/>
      <c r="G148" s="101"/>
    </row>
    <row r="149" spans="1:7" ht="24.75" customHeight="1" x14ac:dyDescent="0.25"/>
    <row r="150" spans="1:7" ht="17.25" customHeight="1" x14ac:dyDescent="0.25">
      <c r="A150" s="83" t="s">
        <v>8</v>
      </c>
      <c r="B150" s="84"/>
      <c r="C150" s="84"/>
      <c r="D150" s="84"/>
      <c r="E150" s="84"/>
      <c r="F150" s="84"/>
      <c r="G150" s="85"/>
    </row>
    <row r="151" spans="1:7" ht="15" customHeight="1" x14ac:dyDescent="0.25">
      <c r="A151" s="8" t="s">
        <v>5</v>
      </c>
      <c r="B151" s="84" t="s">
        <v>6</v>
      </c>
      <c r="C151" s="84"/>
      <c r="D151" s="84"/>
      <c r="E151" s="84"/>
      <c r="F151" s="84"/>
      <c r="G151" s="85"/>
    </row>
    <row r="152" spans="1:7" ht="23.25" customHeight="1" x14ac:dyDescent="0.25">
      <c r="A152" s="4" t="s">
        <v>276</v>
      </c>
      <c r="B152" s="86" t="s">
        <v>375</v>
      </c>
      <c r="C152" s="87"/>
      <c r="D152" s="87"/>
      <c r="E152" s="87"/>
      <c r="F152" s="87"/>
      <c r="G152" s="88"/>
    </row>
    <row r="153" spans="1:7" ht="23.25" customHeight="1" x14ac:dyDescent="0.25">
      <c r="A153" s="7" t="s">
        <v>9</v>
      </c>
      <c r="B153" s="63" t="s">
        <v>379</v>
      </c>
      <c r="C153" s="64"/>
      <c r="D153" s="64"/>
      <c r="E153" s="64"/>
      <c r="F153" s="64"/>
      <c r="G153" s="89"/>
    </row>
    <row r="154" spans="1:7" ht="17.25" customHeight="1" x14ac:dyDescent="0.25">
      <c r="A154" s="90"/>
      <c r="B154" s="91"/>
      <c r="C154" s="91"/>
      <c r="D154" s="91"/>
      <c r="E154" s="91"/>
      <c r="F154" s="91"/>
      <c r="G154" s="92"/>
    </row>
    <row r="155" spans="1:7" ht="39" customHeight="1" x14ac:dyDescent="0.25">
      <c r="A155" s="73" t="s">
        <v>385</v>
      </c>
      <c r="B155" s="74"/>
      <c r="C155" s="74"/>
      <c r="D155" s="74"/>
      <c r="E155" s="74"/>
      <c r="F155" s="74"/>
      <c r="G155" s="75"/>
    </row>
    <row r="156" spans="1:7" ht="18" customHeight="1" x14ac:dyDescent="0.25">
      <c r="A156" s="61" t="s">
        <v>11</v>
      </c>
      <c r="B156" s="61"/>
      <c r="C156" s="61"/>
      <c r="D156" s="61"/>
      <c r="E156" s="61"/>
      <c r="F156" s="61"/>
      <c r="G156" s="61"/>
    </row>
    <row r="157" spans="1:7" ht="15.75" customHeight="1" x14ac:dyDescent="0.25">
      <c r="A157" s="76" t="s">
        <v>0</v>
      </c>
      <c r="B157" s="77"/>
      <c r="C157" s="77"/>
      <c r="D157" s="80" t="s">
        <v>1</v>
      </c>
      <c r="E157" s="80"/>
      <c r="F157" s="81" t="s">
        <v>2</v>
      </c>
      <c r="G157" s="82"/>
    </row>
    <row r="158" spans="1:7" ht="15.75" customHeight="1" x14ac:dyDescent="0.25">
      <c r="A158" s="78"/>
      <c r="B158" s="79"/>
      <c r="C158" s="79"/>
      <c r="D158" s="80"/>
      <c r="E158" s="80"/>
      <c r="F158" s="1" t="s">
        <v>3</v>
      </c>
      <c r="G158" s="17" t="s">
        <v>4</v>
      </c>
    </row>
    <row r="159" spans="1:7" ht="33.75" customHeight="1" x14ac:dyDescent="0.25">
      <c r="A159" s="63" t="s">
        <v>209</v>
      </c>
      <c r="B159" s="64"/>
      <c r="C159" s="64"/>
      <c r="D159" s="65" t="s">
        <v>162</v>
      </c>
      <c r="E159" s="66"/>
      <c r="F159" s="2">
        <v>2020</v>
      </c>
      <c r="G159" s="3" t="s">
        <v>210</v>
      </c>
    </row>
    <row r="160" spans="1:7" ht="23.25" customHeight="1" x14ac:dyDescent="0.25">
      <c r="A160" s="67" t="s">
        <v>13</v>
      </c>
      <c r="B160" s="68"/>
      <c r="C160" s="68"/>
      <c r="D160" s="68"/>
      <c r="E160" s="68"/>
      <c r="F160" s="68"/>
      <c r="G160" s="69"/>
    </row>
    <row r="161" spans="1:7" ht="24" customHeight="1" x14ac:dyDescent="0.25">
      <c r="A161" s="70">
        <v>2022</v>
      </c>
      <c r="B161" s="71"/>
      <c r="C161" s="5">
        <v>2023</v>
      </c>
      <c r="D161" s="70">
        <v>2024</v>
      </c>
      <c r="E161" s="72"/>
      <c r="F161" s="70">
        <v>2025</v>
      </c>
      <c r="G161" s="72"/>
    </row>
    <row r="162" spans="1:7" ht="21.75" customHeight="1" x14ac:dyDescent="0.25">
      <c r="A162" s="59">
        <v>745000</v>
      </c>
      <c r="B162" s="60"/>
      <c r="C162" s="6">
        <v>767000</v>
      </c>
      <c r="D162" s="59">
        <v>790000</v>
      </c>
      <c r="E162" s="60"/>
      <c r="F162" s="59">
        <v>814000</v>
      </c>
      <c r="G162" s="60"/>
    </row>
    <row r="163" spans="1:7" x14ac:dyDescent="0.25">
      <c r="A163" s="61" t="s">
        <v>14</v>
      </c>
      <c r="B163" s="61"/>
      <c r="C163" s="61"/>
      <c r="D163" s="61"/>
      <c r="E163" s="61"/>
      <c r="F163" s="61"/>
      <c r="G163" s="61"/>
    </row>
    <row r="164" spans="1:7" ht="28.5" customHeight="1" x14ac:dyDescent="0.25">
      <c r="A164" s="63" t="s">
        <v>380</v>
      </c>
      <c r="B164" s="64"/>
      <c r="C164" s="64"/>
      <c r="D164" s="64"/>
      <c r="E164" s="64"/>
      <c r="F164" s="64"/>
      <c r="G164" s="89"/>
    </row>
    <row r="166" spans="1:7" ht="17.25" customHeight="1" x14ac:dyDescent="0.25">
      <c r="A166" s="83" t="s">
        <v>8</v>
      </c>
      <c r="B166" s="84"/>
      <c r="C166" s="84"/>
      <c r="D166" s="84"/>
      <c r="E166" s="84"/>
      <c r="F166" s="84"/>
      <c r="G166" s="85"/>
    </row>
    <row r="167" spans="1:7" ht="15" customHeight="1" x14ac:dyDescent="0.25">
      <c r="A167" s="8" t="s">
        <v>5</v>
      </c>
      <c r="B167" s="84" t="s">
        <v>6</v>
      </c>
      <c r="C167" s="84"/>
      <c r="D167" s="84"/>
      <c r="E167" s="84"/>
      <c r="F167" s="84"/>
      <c r="G167" s="85"/>
    </row>
    <row r="168" spans="1:7" ht="23.25" customHeight="1" x14ac:dyDescent="0.25">
      <c r="A168" s="4" t="s">
        <v>277</v>
      </c>
      <c r="B168" s="86" t="s">
        <v>388</v>
      </c>
      <c r="C168" s="87"/>
      <c r="D168" s="87"/>
      <c r="E168" s="87"/>
      <c r="F168" s="87"/>
      <c r="G168" s="88"/>
    </row>
    <row r="169" spans="1:7" ht="23.25" customHeight="1" x14ac:dyDescent="0.25">
      <c r="A169" s="7" t="s">
        <v>9</v>
      </c>
      <c r="B169" s="63" t="s">
        <v>189</v>
      </c>
      <c r="C169" s="64"/>
      <c r="D169" s="64"/>
      <c r="E169" s="64"/>
      <c r="F169" s="64"/>
      <c r="G169" s="89"/>
    </row>
    <row r="170" spans="1:7" ht="17.25" customHeight="1" x14ac:dyDescent="0.25">
      <c r="A170" s="90"/>
      <c r="B170" s="91"/>
      <c r="C170" s="91"/>
      <c r="D170" s="91"/>
      <c r="E170" s="91"/>
      <c r="F170" s="91"/>
      <c r="G170" s="92"/>
    </row>
    <row r="171" spans="1:7" ht="21" customHeight="1" x14ac:dyDescent="0.25">
      <c r="A171" s="73" t="s">
        <v>212</v>
      </c>
      <c r="B171" s="74"/>
      <c r="C171" s="74"/>
      <c r="D171" s="74"/>
      <c r="E171" s="74"/>
      <c r="F171" s="74"/>
      <c r="G171" s="75"/>
    </row>
    <row r="172" spans="1:7" ht="18" customHeight="1" x14ac:dyDescent="0.25">
      <c r="A172" s="61" t="s">
        <v>11</v>
      </c>
      <c r="B172" s="61"/>
      <c r="C172" s="61"/>
      <c r="D172" s="61"/>
      <c r="E172" s="61"/>
      <c r="F172" s="61"/>
      <c r="G172" s="61"/>
    </row>
    <row r="173" spans="1:7" ht="15.75" customHeight="1" x14ac:dyDescent="0.25">
      <c r="A173" s="76" t="s">
        <v>0</v>
      </c>
      <c r="B173" s="77"/>
      <c r="C173" s="77"/>
      <c r="D173" s="80" t="s">
        <v>1</v>
      </c>
      <c r="E173" s="80"/>
      <c r="F173" s="81" t="s">
        <v>2</v>
      </c>
      <c r="G173" s="82"/>
    </row>
    <row r="174" spans="1:7" ht="15.75" customHeight="1" x14ac:dyDescent="0.25">
      <c r="A174" s="78"/>
      <c r="B174" s="79"/>
      <c r="C174" s="79"/>
      <c r="D174" s="80"/>
      <c r="E174" s="80"/>
      <c r="F174" s="1" t="s">
        <v>3</v>
      </c>
      <c r="G174" s="17" t="s">
        <v>4</v>
      </c>
    </row>
    <row r="175" spans="1:7" ht="33.75" customHeight="1" x14ac:dyDescent="0.25">
      <c r="A175" s="63" t="s">
        <v>213</v>
      </c>
      <c r="B175" s="64"/>
      <c r="C175" s="64"/>
      <c r="D175" s="65" t="s">
        <v>162</v>
      </c>
      <c r="E175" s="66"/>
      <c r="F175" s="2">
        <v>2020</v>
      </c>
      <c r="G175" s="3" t="s">
        <v>214</v>
      </c>
    </row>
    <row r="176" spans="1:7" ht="23.25" customHeight="1" x14ac:dyDescent="0.25">
      <c r="A176" s="67" t="s">
        <v>13</v>
      </c>
      <c r="B176" s="68"/>
      <c r="C176" s="68"/>
      <c r="D176" s="68"/>
      <c r="E176" s="68"/>
      <c r="F176" s="68"/>
      <c r="G176" s="69"/>
    </row>
    <row r="177" spans="1:7" ht="18.75" customHeight="1" x14ac:dyDescent="0.25">
      <c r="A177" s="70">
        <v>2022</v>
      </c>
      <c r="B177" s="71"/>
      <c r="C177" s="5">
        <v>2023</v>
      </c>
      <c r="D177" s="70">
        <v>2024</v>
      </c>
      <c r="E177" s="72"/>
      <c r="F177" s="70">
        <v>2025</v>
      </c>
      <c r="G177" s="72"/>
    </row>
    <row r="178" spans="1:7" ht="21.75" customHeight="1" x14ac:dyDescent="0.25">
      <c r="A178" s="59">
        <v>30000</v>
      </c>
      <c r="B178" s="60"/>
      <c r="C178" s="6">
        <v>32000</v>
      </c>
      <c r="D178" s="59">
        <v>34000</v>
      </c>
      <c r="E178" s="60"/>
      <c r="F178" s="59">
        <v>36000</v>
      </c>
      <c r="G178" s="60"/>
    </row>
    <row r="179" spans="1:7" x14ac:dyDescent="0.25">
      <c r="A179" s="61" t="s">
        <v>14</v>
      </c>
      <c r="B179" s="61"/>
      <c r="C179" s="61"/>
      <c r="D179" s="61"/>
      <c r="E179" s="61"/>
      <c r="F179" s="61"/>
      <c r="G179" s="61"/>
    </row>
    <row r="180" spans="1:7" ht="109.5" customHeight="1" x14ac:dyDescent="0.25">
      <c r="A180" s="99" t="s">
        <v>420</v>
      </c>
      <c r="B180" s="100"/>
      <c r="C180" s="100"/>
      <c r="D180" s="100"/>
      <c r="E180" s="100"/>
      <c r="F180" s="100"/>
      <c r="G180" s="101"/>
    </row>
    <row r="181" spans="1:7" ht="9.75" customHeight="1" x14ac:dyDescent="0.25"/>
  </sheetData>
  <mergeCells count="236">
    <mergeCell ref="A18:B18"/>
    <mergeCell ref="D18:E18"/>
    <mergeCell ref="F18:G18"/>
    <mergeCell ref="A19:G19"/>
    <mergeCell ref="A20:G20"/>
    <mergeCell ref="A15:C15"/>
    <mergeCell ref="D15:E15"/>
    <mergeCell ref="A16:G16"/>
    <mergeCell ref="A17:B17"/>
    <mergeCell ref="D17:E17"/>
    <mergeCell ref="F17:G17"/>
    <mergeCell ref="A11:G11"/>
    <mergeCell ref="A12:G12"/>
    <mergeCell ref="A13:C14"/>
    <mergeCell ref="D13:E14"/>
    <mergeCell ref="F13:G13"/>
    <mergeCell ref="A6:G6"/>
    <mergeCell ref="B7:G7"/>
    <mergeCell ref="B8:G8"/>
    <mergeCell ref="B9:G9"/>
    <mergeCell ref="A10:G10"/>
    <mergeCell ref="A50:B50"/>
    <mergeCell ref="D50:E50"/>
    <mergeCell ref="F50:G50"/>
    <mergeCell ref="A51:G51"/>
    <mergeCell ref="A52:G52"/>
    <mergeCell ref="A47:C47"/>
    <mergeCell ref="D47:E47"/>
    <mergeCell ref="A48:G48"/>
    <mergeCell ref="A49:B49"/>
    <mergeCell ref="D49:E49"/>
    <mergeCell ref="F49:G49"/>
    <mergeCell ref="A43:G43"/>
    <mergeCell ref="A44:G44"/>
    <mergeCell ref="A45:C46"/>
    <mergeCell ref="D45:E46"/>
    <mergeCell ref="F45:G45"/>
    <mergeCell ref="A38:G38"/>
    <mergeCell ref="B39:G39"/>
    <mergeCell ref="B40:G40"/>
    <mergeCell ref="B41:G41"/>
    <mergeCell ref="A42:G42"/>
    <mergeCell ref="A178:B178"/>
    <mergeCell ref="D178:E178"/>
    <mergeCell ref="F178:G178"/>
    <mergeCell ref="A179:G179"/>
    <mergeCell ref="A180:G180"/>
    <mergeCell ref="A175:C175"/>
    <mergeCell ref="D175:E175"/>
    <mergeCell ref="A176:G176"/>
    <mergeCell ref="A177:B177"/>
    <mergeCell ref="D177:E177"/>
    <mergeCell ref="F177:G177"/>
    <mergeCell ref="A171:G171"/>
    <mergeCell ref="A172:G172"/>
    <mergeCell ref="A173:C174"/>
    <mergeCell ref="D173:E174"/>
    <mergeCell ref="F173:G173"/>
    <mergeCell ref="A166:G166"/>
    <mergeCell ref="B167:G167"/>
    <mergeCell ref="B168:G168"/>
    <mergeCell ref="B169:G169"/>
    <mergeCell ref="A170:G170"/>
    <mergeCell ref="A82:B82"/>
    <mergeCell ref="D82:E82"/>
    <mergeCell ref="F82:G82"/>
    <mergeCell ref="A83:G83"/>
    <mergeCell ref="A84:G84"/>
    <mergeCell ref="A79:C79"/>
    <mergeCell ref="D79:E79"/>
    <mergeCell ref="A80:G80"/>
    <mergeCell ref="A81:B81"/>
    <mergeCell ref="D81:E81"/>
    <mergeCell ref="F81:G81"/>
    <mergeCell ref="A75:G75"/>
    <mergeCell ref="A76:G76"/>
    <mergeCell ref="A77:C78"/>
    <mergeCell ref="D77:E78"/>
    <mergeCell ref="F77:G77"/>
    <mergeCell ref="A70:G70"/>
    <mergeCell ref="B71:G71"/>
    <mergeCell ref="B72:G72"/>
    <mergeCell ref="B73:G73"/>
    <mergeCell ref="A74:G74"/>
    <mergeCell ref="A162:B162"/>
    <mergeCell ref="D162:E162"/>
    <mergeCell ref="F162:G162"/>
    <mergeCell ref="A163:G163"/>
    <mergeCell ref="A164:G164"/>
    <mergeCell ref="A159:C159"/>
    <mergeCell ref="D159:E159"/>
    <mergeCell ref="A160:G160"/>
    <mergeCell ref="A161:B161"/>
    <mergeCell ref="D161:E161"/>
    <mergeCell ref="F161:G161"/>
    <mergeCell ref="A155:G155"/>
    <mergeCell ref="A156:G156"/>
    <mergeCell ref="A157:C158"/>
    <mergeCell ref="D157:E158"/>
    <mergeCell ref="F157:G157"/>
    <mergeCell ref="A150:G150"/>
    <mergeCell ref="B151:G151"/>
    <mergeCell ref="B152:G152"/>
    <mergeCell ref="B153:G153"/>
    <mergeCell ref="A154:G154"/>
    <mergeCell ref="A146:B146"/>
    <mergeCell ref="D146:E146"/>
    <mergeCell ref="F146:G146"/>
    <mergeCell ref="A147:G147"/>
    <mergeCell ref="A148:G148"/>
    <mergeCell ref="A143:C143"/>
    <mergeCell ref="D143:E143"/>
    <mergeCell ref="A144:G144"/>
    <mergeCell ref="A145:B145"/>
    <mergeCell ref="D145:E145"/>
    <mergeCell ref="F145:G145"/>
    <mergeCell ref="A139:G139"/>
    <mergeCell ref="A140:G140"/>
    <mergeCell ref="A141:C142"/>
    <mergeCell ref="D141:E142"/>
    <mergeCell ref="F141:G141"/>
    <mergeCell ref="A134:G134"/>
    <mergeCell ref="B135:G135"/>
    <mergeCell ref="B136:G136"/>
    <mergeCell ref="B137:G137"/>
    <mergeCell ref="A138:G138"/>
    <mergeCell ref="B24:G24"/>
    <mergeCell ref="B25:G25"/>
    <mergeCell ref="A26:G26"/>
    <mergeCell ref="A34:B34"/>
    <mergeCell ref="D34:E34"/>
    <mergeCell ref="F34:G34"/>
    <mergeCell ref="A35:G35"/>
    <mergeCell ref="A36:G36"/>
    <mergeCell ref="A31:C31"/>
    <mergeCell ref="D31:E31"/>
    <mergeCell ref="A32:G32"/>
    <mergeCell ref="A33:B33"/>
    <mergeCell ref="D33:E33"/>
    <mergeCell ref="F33:G33"/>
    <mergeCell ref="A130:B130"/>
    <mergeCell ref="D130:E130"/>
    <mergeCell ref="F130:G130"/>
    <mergeCell ref="A131:G131"/>
    <mergeCell ref="A132:G132"/>
    <mergeCell ref="A127:C127"/>
    <mergeCell ref="D127:E127"/>
    <mergeCell ref="A128:G128"/>
    <mergeCell ref="A129:B129"/>
    <mergeCell ref="D129:E129"/>
    <mergeCell ref="F129:G129"/>
    <mergeCell ref="A123:G123"/>
    <mergeCell ref="A124:G124"/>
    <mergeCell ref="A125:C126"/>
    <mergeCell ref="D125:E126"/>
    <mergeCell ref="F125:G125"/>
    <mergeCell ref="A118:G118"/>
    <mergeCell ref="B119:G119"/>
    <mergeCell ref="B120:G120"/>
    <mergeCell ref="B121:G121"/>
    <mergeCell ref="A122:G122"/>
    <mergeCell ref="A98:B98"/>
    <mergeCell ref="D98:E98"/>
    <mergeCell ref="F98:G98"/>
    <mergeCell ref="A99:G99"/>
    <mergeCell ref="A100:G100"/>
    <mergeCell ref="A95:C95"/>
    <mergeCell ref="D95:E95"/>
    <mergeCell ref="A96:G96"/>
    <mergeCell ref="A97:B97"/>
    <mergeCell ref="D97:E97"/>
    <mergeCell ref="F97:G97"/>
    <mergeCell ref="A91:G91"/>
    <mergeCell ref="A92:G92"/>
    <mergeCell ref="A93:C94"/>
    <mergeCell ref="D93:E94"/>
    <mergeCell ref="F93:G93"/>
    <mergeCell ref="A86:G86"/>
    <mergeCell ref="B87:G87"/>
    <mergeCell ref="B88:G88"/>
    <mergeCell ref="B89:G89"/>
    <mergeCell ref="A90:G90"/>
    <mergeCell ref="A114:B114"/>
    <mergeCell ref="D114:E114"/>
    <mergeCell ref="F114:G114"/>
    <mergeCell ref="A115:G115"/>
    <mergeCell ref="A116:G116"/>
    <mergeCell ref="A111:C111"/>
    <mergeCell ref="D111:E111"/>
    <mergeCell ref="A112:G112"/>
    <mergeCell ref="A113:B113"/>
    <mergeCell ref="D113:E113"/>
    <mergeCell ref="F113:G113"/>
    <mergeCell ref="A107:G107"/>
    <mergeCell ref="A108:G108"/>
    <mergeCell ref="A109:C110"/>
    <mergeCell ref="D109:E110"/>
    <mergeCell ref="F109:G109"/>
    <mergeCell ref="A102:G102"/>
    <mergeCell ref="B103:G103"/>
    <mergeCell ref="B104:G104"/>
    <mergeCell ref="B105:G105"/>
    <mergeCell ref="A106:G106"/>
    <mergeCell ref="A1:G1"/>
    <mergeCell ref="B2:G2"/>
    <mergeCell ref="B3:G3"/>
    <mergeCell ref="A4:G4"/>
    <mergeCell ref="A5:G5"/>
    <mergeCell ref="A64:G64"/>
    <mergeCell ref="B55:G55"/>
    <mergeCell ref="B56:G56"/>
    <mergeCell ref="B57:G57"/>
    <mergeCell ref="A58:G58"/>
    <mergeCell ref="A59:G59"/>
    <mergeCell ref="A60:G60"/>
    <mergeCell ref="A61:C62"/>
    <mergeCell ref="D61:E62"/>
    <mergeCell ref="F61:G61"/>
    <mergeCell ref="A63:C63"/>
    <mergeCell ref="D63:E63"/>
    <mergeCell ref="A27:G27"/>
    <mergeCell ref="A28:G28"/>
    <mergeCell ref="A29:C30"/>
    <mergeCell ref="D29:E30"/>
    <mergeCell ref="F29:G29"/>
    <mergeCell ref="A22:G22"/>
    <mergeCell ref="B23:G23"/>
    <mergeCell ref="A67:G67"/>
    <mergeCell ref="A68:G68"/>
    <mergeCell ref="A65:B65"/>
    <mergeCell ref="D65:E65"/>
    <mergeCell ref="F65:G65"/>
    <mergeCell ref="A66:B66"/>
    <mergeCell ref="D66:E66"/>
    <mergeCell ref="F66:G66"/>
    <mergeCell ref="A54:G54"/>
  </mergeCells>
  <printOptions horizontalCentered="1"/>
  <pageMargins left="0.51181102362204722" right="0.51181102362204722" top="0.9055118110236221" bottom="0.78740157480314965" header="0.23622047244094491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DE SAÚDE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Normal="100" zoomScaleSheetLayoutView="100" workbookViewId="0">
      <selection activeCell="A11" sqref="A11:G11"/>
    </sheetView>
  </sheetViews>
  <sheetFormatPr defaultRowHeight="15" x14ac:dyDescent="0.25"/>
  <cols>
    <col min="1" max="1" width="11.7109375" customWidth="1"/>
    <col min="2" max="2" width="14.28515625" customWidth="1"/>
    <col min="3" max="3" width="20.42578125" customWidth="1"/>
    <col min="5" max="5" width="11.28515625" customWidth="1"/>
    <col min="6" max="6" width="9" customWidth="1"/>
    <col min="7" max="7" width="16.42578125" customWidth="1"/>
  </cols>
  <sheetData>
    <row r="1" spans="1:7" ht="18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21.7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20.25" customHeight="1" x14ac:dyDescent="0.25">
      <c r="A3" s="34" t="s">
        <v>19</v>
      </c>
      <c r="B3" s="93" t="s">
        <v>18</v>
      </c>
      <c r="C3" s="94"/>
      <c r="D3" s="94"/>
      <c r="E3" s="94"/>
      <c r="F3" s="94"/>
      <c r="G3" s="95"/>
    </row>
    <row r="4" spans="1:7" ht="14.2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8" customHeight="1" x14ac:dyDescent="0.25">
      <c r="A5" s="96" t="s">
        <v>72</v>
      </c>
      <c r="B5" s="97"/>
      <c r="C5" s="97"/>
      <c r="D5" s="97"/>
      <c r="E5" s="97"/>
      <c r="F5" s="97"/>
      <c r="G5" s="98"/>
    </row>
    <row r="6" spans="1:7" ht="15.7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1" customHeight="1" x14ac:dyDescent="0.25">
      <c r="A8" s="4" t="s">
        <v>278</v>
      </c>
      <c r="B8" s="86" t="s">
        <v>222</v>
      </c>
      <c r="C8" s="87"/>
      <c r="D8" s="87"/>
      <c r="E8" s="87"/>
      <c r="F8" s="87"/>
      <c r="G8" s="88"/>
    </row>
    <row r="9" spans="1:7" ht="18.75" customHeight="1" x14ac:dyDescent="0.25">
      <c r="A9" s="7" t="s">
        <v>9</v>
      </c>
      <c r="B9" s="63" t="s">
        <v>224</v>
      </c>
      <c r="C9" s="64"/>
      <c r="D9" s="64"/>
      <c r="E9" s="64"/>
      <c r="F9" s="64"/>
      <c r="G9" s="89"/>
    </row>
    <row r="10" spans="1:7" ht="23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96" customHeight="1" x14ac:dyDescent="0.25">
      <c r="A11" s="103" t="s">
        <v>223</v>
      </c>
      <c r="B11" s="103"/>
      <c r="C11" s="103"/>
      <c r="D11" s="103"/>
      <c r="E11" s="103"/>
      <c r="F11" s="103"/>
      <c r="G11" s="103"/>
    </row>
    <row r="12" spans="1:7" ht="18.75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3.5" customHeight="1" x14ac:dyDescent="0.25">
      <c r="A14" s="78"/>
      <c r="B14" s="79"/>
      <c r="C14" s="79"/>
      <c r="D14" s="80"/>
      <c r="E14" s="80"/>
      <c r="F14" s="1" t="s">
        <v>3</v>
      </c>
      <c r="G14" s="10" t="s">
        <v>4</v>
      </c>
    </row>
    <row r="15" spans="1:7" ht="15.75" customHeight="1" x14ac:dyDescent="0.25">
      <c r="A15" s="104" t="s">
        <v>225</v>
      </c>
      <c r="B15" s="105"/>
      <c r="C15" s="106"/>
      <c r="D15" s="107" t="s">
        <v>235</v>
      </c>
      <c r="E15" s="108"/>
      <c r="F15" s="2">
        <v>2020</v>
      </c>
      <c r="G15" s="3" t="s">
        <v>109</v>
      </c>
    </row>
    <row r="16" spans="1:7" ht="23.2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18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21.75" customHeight="1" x14ac:dyDescent="0.25">
      <c r="A18" s="59">
        <v>9000000</v>
      </c>
      <c r="B18" s="60"/>
      <c r="C18" s="6">
        <v>9500000</v>
      </c>
      <c r="D18" s="59">
        <v>10000000</v>
      </c>
      <c r="E18" s="60"/>
      <c r="F18" s="59">
        <v>10000000</v>
      </c>
      <c r="G18" s="60"/>
    </row>
    <row r="19" spans="1:7" ht="15" customHeight="1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18.75" customHeight="1" x14ac:dyDescent="0.25">
      <c r="A20" s="62" t="s">
        <v>226</v>
      </c>
      <c r="B20" s="62"/>
      <c r="C20" s="62"/>
      <c r="D20" s="62"/>
      <c r="E20" s="62"/>
      <c r="F20" s="62"/>
      <c r="G20" s="62"/>
    </row>
    <row r="21" spans="1:7" ht="8.25" customHeight="1" x14ac:dyDescent="0.25"/>
    <row r="22" spans="1:7" ht="18.75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3.25" customHeight="1" x14ac:dyDescent="0.25">
      <c r="A24" s="4" t="s">
        <v>279</v>
      </c>
      <c r="B24" s="86" t="s">
        <v>227</v>
      </c>
      <c r="C24" s="87"/>
      <c r="D24" s="87"/>
      <c r="E24" s="87"/>
      <c r="F24" s="87"/>
      <c r="G24" s="88"/>
    </row>
    <row r="25" spans="1:7" ht="23.25" customHeight="1" x14ac:dyDescent="0.25">
      <c r="A25" s="7" t="s">
        <v>9</v>
      </c>
      <c r="B25" s="63" t="s">
        <v>228</v>
      </c>
      <c r="C25" s="64"/>
      <c r="D25" s="64"/>
      <c r="E25" s="64"/>
      <c r="F25" s="64"/>
      <c r="G25" s="89"/>
    </row>
    <row r="26" spans="1:7" ht="23.2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61.5" customHeight="1" x14ac:dyDescent="0.25">
      <c r="A27" s="103" t="s">
        <v>229</v>
      </c>
      <c r="B27" s="103"/>
      <c r="C27" s="103"/>
      <c r="D27" s="103"/>
      <c r="E27" s="103"/>
      <c r="F27" s="103"/>
      <c r="G27" s="103"/>
    </row>
    <row r="28" spans="1:7" ht="16.5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2.75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2.75" customHeight="1" x14ac:dyDescent="0.25">
      <c r="A30" s="78"/>
      <c r="B30" s="79"/>
      <c r="C30" s="79"/>
      <c r="D30" s="80"/>
      <c r="E30" s="80"/>
      <c r="F30" s="1" t="s">
        <v>3</v>
      </c>
      <c r="G30" s="10" t="s">
        <v>4</v>
      </c>
    </row>
    <row r="31" spans="1:7" ht="20.25" customHeight="1" x14ac:dyDescent="0.25">
      <c r="A31" s="104" t="s">
        <v>228</v>
      </c>
      <c r="B31" s="105"/>
      <c r="C31" s="106"/>
      <c r="D31" s="65" t="s">
        <v>230</v>
      </c>
      <c r="E31" s="66"/>
      <c r="F31" s="2">
        <v>2020</v>
      </c>
      <c r="G31" s="3" t="s">
        <v>231</v>
      </c>
    </row>
    <row r="32" spans="1:7" ht="20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15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1.75" customHeight="1" x14ac:dyDescent="0.25">
      <c r="A34" s="59">
        <v>100000</v>
      </c>
      <c r="B34" s="60"/>
      <c r="C34" s="6">
        <v>150000</v>
      </c>
      <c r="D34" s="59">
        <v>175000</v>
      </c>
      <c r="E34" s="60"/>
      <c r="F34" s="59">
        <v>200000</v>
      </c>
      <c r="G34" s="60"/>
    </row>
    <row r="35" spans="1:7" ht="15" customHeight="1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17.25" customHeight="1" x14ac:dyDescent="0.25">
      <c r="A36" s="62" t="s">
        <v>232</v>
      </c>
      <c r="B36" s="62"/>
      <c r="C36" s="62"/>
      <c r="D36" s="62"/>
      <c r="E36" s="62"/>
      <c r="F36" s="62"/>
      <c r="G36" s="62"/>
    </row>
    <row r="37" spans="1:7" ht="6" customHeight="1" x14ac:dyDescent="0.25"/>
    <row r="38" spans="1:7" ht="16.5" customHeight="1" x14ac:dyDescent="0.25">
      <c r="A38" s="83" t="s">
        <v>8</v>
      </c>
      <c r="B38" s="84"/>
      <c r="C38" s="84"/>
      <c r="D38" s="84"/>
      <c r="E38" s="84"/>
      <c r="F38" s="84"/>
      <c r="G38" s="85"/>
    </row>
    <row r="39" spans="1:7" ht="15" customHeight="1" x14ac:dyDescent="0.25">
      <c r="A39" s="8" t="s">
        <v>5</v>
      </c>
      <c r="B39" s="84" t="s">
        <v>6</v>
      </c>
      <c r="C39" s="84"/>
      <c r="D39" s="84"/>
      <c r="E39" s="84"/>
      <c r="F39" s="84"/>
      <c r="G39" s="85"/>
    </row>
    <row r="40" spans="1:7" ht="18" customHeight="1" x14ac:dyDescent="0.25">
      <c r="A40" s="4" t="s">
        <v>280</v>
      </c>
      <c r="B40" s="86" t="s">
        <v>233</v>
      </c>
      <c r="C40" s="87"/>
      <c r="D40" s="87"/>
      <c r="E40" s="87"/>
      <c r="F40" s="87"/>
      <c r="G40" s="88"/>
    </row>
    <row r="41" spans="1:7" ht="18.75" customHeight="1" x14ac:dyDescent="0.25">
      <c r="A41" s="7" t="s">
        <v>9</v>
      </c>
      <c r="B41" s="63" t="s">
        <v>224</v>
      </c>
      <c r="C41" s="64"/>
      <c r="D41" s="64"/>
      <c r="E41" s="64"/>
      <c r="F41" s="64"/>
      <c r="G41" s="89"/>
    </row>
    <row r="42" spans="1:7" ht="16.5" customHeight="1" x14ac:dyDescent="0.25">
      <c r="A42" s="90" t="s">
        <v>10</v>
      </c>
      <c r="B42" s="91"/>
      <c r="C42" s="91"/>
      <c r="D42" s="91"/>
      <c r="E42" s="91"/>
      <c r="F42" s="91"/>
      <c r="G42" s="92"/>
    </row>
    <row r="43" spans="1:7" ht="93" customHeight="1" x14ac:dyDescent="0.25">
      <c r="A43" s="103" t="s">
        <v>234</v>
      </c>
      <c r="B43" s="103"/>
      <c r="C43" s="103"/>
      <c r="D43" s="103"/>
      <c r="E43" s="103"/>
      <c r="F43" s="103"/>
      <c r="G43" s="103"/>
    </row>
    <row r="44" spans="1:7" ht="18.75" customHeight="1" x14ac:dyDescent="0.25">
      <c r="A44" s="61" t="s">
        <v>11</v>
      </c>
      <c r="B44" s="61"/>
      <c r="C44" s="61"/>
      <c r="D44" s="61"/>
      <c r="E44" s="61"/>
      <c r="F44" s="61"/>
      <c r="G44" s="61"/>
    </row>
    <row r="45" spans="1:7" ht="10.5" customHeight="1" x14ac:dyDescent="0.25">
      <c r="A45" s="76" t="s">
        <v>0</v>
      </c>
      <c r="B45" s="77"/>
      <c r="C45" s="77"/>
      <c r="D45" s="80" t="s">
        <v>1</v>
      </c>
      <c r="E45" s="80"/>
      <c r="F45" s="81" t="s">
        <v>2</v>
      </c>
      <c r="G45" s="82"/>
    </row>
    <row r="46" spans="1:7" ht="11.25" customHeight="1" x14ac:dyDescent="0.25">
      <c r="A46" s="78"/>
      <c r="B46" s="79"/>
      <c r="C46" s="79"/>
      <c r="D46" s="80"/>
      <c r="E46" s="80"/>
      <c r="F46" s="1" t="s">
        <v>3</v>
      </c>
      <c r="G46" s="17" t="s">
        <v>4</v>
      </c>
    </row>
    <row r="47" spans="1:7" ht="18" customHeight="1" x14ac:dyDescent="0.25">
      <c r="A47" s="104" t="s">
        <v>225</v>
      </c>
      <c r="B47" s="105"/>
      <c r="C47" s="106"/>
      <c r="D47" s="109" t="s">
        <v>235</v>
      </c>
      <c r="E47" s="110"/>
      <c r="F47" s="2">
        <v>2020</v>
      </c>
      <c r="G47" s="3" t="s">
        <v>109</v>
      </c>
    </row>
    <row r="48" spans="1:7" ht="18.75" customHeight="1" x14ac:dyDescent="0.25">
      <c r="A48" s="67" t="s">
        <v>13</v>
      </c>
      <c r="B48" s="68"/>
      <c r="C48" s="68"/>
      <c r="D48" s="68"/>
      <c r="E48" s="68"/>
      <c r="F48" s="68"/>
      <c r="G48" s="69"/>
    </row>
    <row r="49" spans="1:7" ht="13.5" customHeight="1" x14ac:dyDescent="0.25">
      <c r="A49" s="70">
        <v>2022</v>
      </c>
      <c r="B49" s="71"/>
      <c r="C49" s="5">
        <v>2023</v>
      </c>
      <c r="D49" s="70">
        <v>2024</v>
      </c>
      <c r="E49" s="72"/>
      <c r="F49" s="70">
        <v>2025</v>
      </c>
      <c r="G49" s="72"/>
    </row>
    <row r="50" spans="1:7" ht="15" customHeight="1" x14ac:dyDescent="0.25">
      <c r="A50" s="59">
        <v>2000000</v>
      </c>
      <c r="B50" s="60"/>
      <c r="C50" s="6">
        <v>2250000</v>
      </c>
      <c r="D50" s="59">
        <v>2500000</v>
      </c>
      <c r="E50" s="60"/>
      <c r="F50" s="59">
        <v>2750000</v>
      </c>
      <c r="G50" s="60"/>
    </row>
    <row r="51" spans="1:7" ht="15" customHeight="1" x14ac:dyDescent="0.25">
      <c r="A51" s="61" t="s">
        <v>14</v>
      </c>
      <c r="B51" s="61"/>
      <c r="C51" s="61"/>
      <c r="D51" s="61"/>
      <c r="E51" s="61"/>
      <c r="F51" s="61"/>
      <c r="G51" s="61"/>
    </row>
    <row r="52" spans="1:7" ht="18" customHeight="1" x14ac:dyDescent="0.25">
      <c r="A52" s="62" t="s">
        <v>236</v>
      </c>
      <c r="B52" s="62"/>
      <c r="C52" s="62"/>
      <c r="D52" s="62"/>
      <c r="E52" s="62"/>
      <c r="F52" s="62"/>
      <c r="G52" s="62"/>
    </row>
    <row r="53" spans="1:7" ht="6.75" customHeight="1" x14ac:dyDescent="0.25"/>
    <row r="54" spans="1:7" ht="20.25" customHeight="1" x14ac:dyDescent="0.25">
      <c r="A54" s="83" t="s">
        <v>8</v>
      </c>
      <c r="B54" s="84"/>
      <c r="C54" s="84"/>
      <c r="D54" s="84"/>
      <c r="E54" s="84"/>
      <c r="F54" s="84"/>
      <c r="G54" s="85"/>
    </row>
    <row r="55" spans="1:7" ht="15" customHeight="1" x14ac:dyDescent="0.25">
      <c r="A55" s="8" t="s">
        <v>5</v>
      </c>
      <c r="B55" s="84" t="s">
        <v>6</v>
      </c>
      <c r="C55" s="84"/>
      <c r="D55" s="84"/>
      <c r="E55" s="84"/>
      <c r="F55" s="84"/>
      <c r="G55" s="85"/>
    </row>
    <row r="56" spans="1:7" ht="16.5" customHeight="1" x14ac:dyDescent="0.25">
      <c r="A56" s="4" t="s">
        <v>281</v>
      </c>
      <c r="B56" s="86" t="s">
        <v>237</v>
      </c>
      <c r="C56" s="87"/>
      <c r="D56" s="87"/>
      <c r="E56" s="87"/>
      <c r="F56" s="87"/>
      <c r="G56" s="88"/>
    </row>
    <row r="57" spans="1:7" ht="23.25" customHeight="1" x14ac:dyDescent="0.25">
      <c r="A57" s="7" t="s">
        <v>9</v>
      </c>
      <c r="B57" s="63" t="s">
        <v>238</v>
      </c>
      <c r="C57" s="64"/>
      <c r="D57" s="64"/>
      <c r="E57" s="64"/>
      <c r="F57" s="64"/>
      <c r="G57" s="89"/>
    </row>
    <row r="58" spans="1:7" ht="17.25" customHeight="1" x14ac:dyDescent="0.25">
      <c r="A58" s="90" t="s">
        <v>10</v>
      </c>
      <c r="B58" s="91"/>
      <c r="C58" s="91"/>
      <c r="D58" s="91"/>
      <c r="E58" s="91"/>
      <c r="F58" s="91"/>
      <c r="G58" s="92"/>
    </row>
    <row r="59" spans="1:7" ht="170.25" customHeight="1" x14ac:dyDescent="0.25">
      <c r="A59" s="103" t="s">
        <v>423</v>
      </c>
      <c r="B59" s="103"/>
      <c r="C59" s="103"/>
      <c r="D59" s="103"/>
      <c r="E59" s="103"/>
      <c r="F59" s="103"/>
      <c r="G59" s="103"/>
    </row>
    <row r="60" spans="1:7" ht="18.75" customHeight="1" x14ac:dyDescent="0.25">
      <c r="A60" s="61" t="s">
        <v>11</v>
      </c>
      <c r="B60" s="61"/>
      <c r="C60" s="61"/>
      <c r="D60" s="61"/>
      <c r="E60" s="61"/>
      <c r="F60" s="61"/>
      <c r="G60" s="61"/>
    </row>
    <row r="61" spans="1:7" ht="16.5" customHeight="1" x14ac:dyDescent="0.25">
      <c r="A61" s="76" t="s">
        <v>0</v>
      </c>
      <c r="B61" s="77"/>
      <c r="C61" s="77"/>
      <c r="D61" s="80" t="s">
        <v>1</v>
      </c>
      <c r="E61" s="80"/>
      <c r="F61" s="81" t="s">
        <v>2</v>
      </c>
      <c r="G61" s="82"/>
    </row>
    <row r="62" spans="1:7" ht="17.25" customHeight="1" x14ac:dyDescent="0.25">
      <c r="A62" s="78"/>
      <c r="B62" s="79"/>
      <c r="C62" s="79"/>
      <c r="D62" s="80"/>
      <c r="E62" s="80"/>
      <c r="F62" s="1" t="s">
        <v>3</v>
      </c>
      <c r="G62" s="17" t="s">
        <v>4</v>
      </c>
    </row>
    <row r="63" spans="1:7" ht="27.75" customHeight="1" x14ac:dyDescent="0.25">
      <c r="A63" s="104" t="s">
        <v>239</v>
      </c>
      <c r="B63" s="105"/>
      <c r="C63" s="106"/>
      <c r="D63" s="109" t="s">
        <v>4</v>
      </c>
      <c r="E63" s="110"/>
      <c r="F63" s="2">
        <v>2020</v>
      </c>
      <c r="G63" s="3" t="s">
        <v>240</v>
      </c>
    </row>
    <row r="64" spans="1:7" ht="23.25" customHeight="1" x14ac:dyDescent="0.25">
      <c r="A64" s="67" t="s">
        <v>13</v>
      </c>
      <c r="B64" s="68"/>
      <c r="C64" s="68"/>
      <c r="D64" s="68"/>
      <c r="E64" s="68"/>
      <c r="F64" s="68"/>
      <c r="G64" s="69"/>
    </row>
    <row r="65" spans="1:7" ht="16.5" customHeight="1" x14ac:dyDescent="0.25">
      <c r="A65" s="70">
        <v>2022</v>
      </c>
      <c r="B65" s="71"/>
      <c r="C65" s="5">
        <v>2023</v>
      </c>
      <c r="D65" s="70">
        <v>2024</v>
      </c>
      <c r="E65" s="72"/>
      <c r="F65" s="70">
        <v>2025</v>
      </c>
      <c r="G65" s="72"/>
    </row>
    <row r="66" spans="1:7" ht="18.75" customHeight="1" x14ac:dyDescent="0.25">
      <c r="A66" s="59">
        <v>157470000</v>
      </c>
      <c r="B66" s="60"/>
      <c r="C66" s="6">
        <v>162125000</v>
      </c>
      <c r="D66" s="59">
        <v>167025000</v>
      </c>
      <c r="E66" s="60"/>
      <c r="F66" s="59">
        <v>172585000</v>
      </c>
      <c r="G66" s="60"/>
    </row>
    <row r="67" spans="1:7" ht="15" customHeight="1" x14ac:dyDescent="0.25">
      <c r="A67" s="61" t="s">
        <v>14</v>
      </c>
      <c r="B67" s="61"/>
      <c r="C67" s="61"/>
      <c r="D67" s="61"/>
      <c r="E67" s="61"/>
      <c r="F67" s="61"/>
      <c r="G67" s="61"/>
    </row>
    <row r="68" spans="1:7" ht="17.25" customHeight="1" x14ac:dyDescent="0.25">
      <c r="A68" s="62" t="s">
        <v>241</v>
      </c>
      <c r="B68" s="62"/>
      <c r="C68" s="62"/>
      <c r="D68" s="62"/>
      <c r="E68" s="62"/>
      <c r="F68" s="62"/>
      <c r="G68" s="62"/>
    </row>
    <row r="69" spans="1:7" ht="7.5" customHeight="1" x14ac:dyDescent="0.25"/>
    <row r="70" spans="1:7" ht="22.5" customHeight="1" x14ac:dyDescent="0.25">
      <c r="A70" s="83" t="s">
        <v>8</v>
      </c>
      <c r="B70" s="84"/>
      <c r="C70" s="84"/>
      <c r="D70" s="84"/>
      <c r="E70" s="84"/>
      <c r="F70" s="84"/>
      <c r="G70" s="85"/>
    </row>
    <row r="71" spans="1:7" ht="15" customHeight="1" x14ac:dyDescent="0.25">
      <c r="A71" s="8" t="s">
        <v>5</v>
      </c>
      <c r="B71" s="84" t="s">
        <v>6</v>
      </c>
      <c r="C71" s="84"/>
      <c r="D71" s="84"/>
      <c r="E71" s="84"/>
      <c r="F71" s="84"/>
      <c r="G71" s="85"/>
    </row>
    <row r="72" spans="1:7" ht="21.75" customHeight="1" x14ac:dyDescent="0.25">
      <c r="A72" s="4" t="s">
        <v>282</v>
      </c>
      <c r="B72" s="86" t="s">
        <v>242</v>
      </c>
      <c r="C72" s="87"/>
      <c r="D72" s="87"/>
      <c r="E72" s="87"/>
      <c r="F72" s="87"/>
      <c r="G72" s="88"/>
    </row>
    <row r="73" spans="1:7" ht="23.25" customHeight="1" x14ac:dyDescent="0.25">
      <c r="A73" s="7" t="s">
        <v>9</v>
      </c>
      <c r="B73" s="63" t="s">
        <v>238</v>
      </c>
      <c r="C73" s="64"/>
      <c r="D73" s="64"/>
      <c r="E73" s="64"/>
      <c r="F73" s="64"/>
      <c r="G73" s="89"/>
    </row>
    <row r="74" spans="1:7" ht="23.25" customHeight="1" x14ac:dyDescent="0.25">
      <c r="A74" s="90" t="s">
        <v>10</v>
      </c>
      <c r="B74" s="91"/>
      <c r="C74" s="91"/>
      <c r="D74" s="91"/>
      <c r="E74" s="91"/>
      <c r="F74" s="91"/>
      <c r="G74" s="92"/>
    </row>
    <row r="75" spans="1:7" ht="107.25" customHeight="1" x14ac:dyDescent="0.25">
      <c r="A75" s="103" t="s">
        <v>421</v>
      </c>
      <c r="B75" s="103"/>
      <c r="C75" s="103"/>
      <c r="D75" s="103"/>
      <c r="E75" s="103"/>
      <c r="F75" s="103"/>
      <c r="G75" s="103"/>
    </row>
    <row r="76" spans="1:7" ht="18.75" customHeight="1" x14ac:dyDescent="0.25">
      <c r="A76" s="61" t="s">
        <v>11</v>
      </c>
      <c r="B76" s="61"/>
      <c r="C76" s="61"/>
      <c r="D76" s="61"/>
      <c r="E76" s="61"/>
      <c r="F76" s="61"/>
      <c r="G76" s="61"/>
    </row>
    <row r="77" spans="1:7" ht="16.5" customHeight="1" x14ac:dyDescent="0.25">
      <c r="A77" s="76" t="s">
        <v>0</v>
      </c>
      <c r="B77" s="77"/>
      <c r="C77" s="77"/>
      <c r="D77" s="80" t="s">
        <v>1</v>
      </c>
      <c r="E77" s="80"/>
      <c r="F77" s="81" t="s">
        <v>2</v>
      </c>
      <c r="G77" s="82"/>
    </row>
    <row r="78" spans="1:7" ht="13.5" customHeight="1" x14ac:dyDescent="0.25">
      <c r="A78" s="78"/>
      <c r="B78" s="79"/>
      <c r="C78" s="79"/>
      <c r="D78" s="80"/>
      <c r="E78" s="80"/>
      <c r="F78" s="1" t="s">
        <v>3</v>
      </c>
      <c r="G78" s="17" t="s">
        <v>4</v>
      </c>
    </row>
    <row r="79" spans="1:7" ht="20.25" customHeight="1" x14ac:dyDescent="0.25">
      <c r="A79" s="104" t="s">
        <v>238</v>
      </c>
      <c r="B79" s="105"/>
      <c r="C79" s="106"/>
      <c r="D79" s="109" t="s">
        <v>244</v>
      </c>
      <c r="E79" s="110"/>
      <c r="F79" s="2">
        <v>2020</v>
      </c>
      <c r="G79" s="3" t="s">
        <v>243</v>
      </c>
    </row>
    <row r="80" spans="1:7" ht="20.25" customHeight="1" x14ac:dyDescent="0.25">
      <c r="A80" s="67" t="s">
        <v>13</v>
      </c>
      <c r="B80" s="68"/>
      <c r="C80" s="68"/>
      <c r="D80" s="68"/>
      <c r="E80" s="68"/>
      <c r="F80" s="68"/>
      <c r="G80" s="69"/>
    </row>
    <row r="81" spans="1:7" ht="20.25" customHeight="1" x14ac:dyDescent="0.25">
      <c r="A81" s="70">
        <v>2022</v>
      </c>
      <c r="B81" s="71"/>
      <c r="C81" s="5">
        <v>2023</v>
      </c>
      <c r="D81" s="70">
        <v>2024</v>
      </c>
      <c r="E81" s="72"/>
      <c r="F81" s="70">
        <v>2025</v>
      </c>
      <c r="G81" s="72"/>
    </row>
    <row r="82" spans="1:7" ht="24.75" customHeight="1" x14ac:dyDescent="0.25">
      <c r="A82" s="59">
        <v>500000</v>
      </c>
      <c r="B82" s="60"/>
      <c r="C82" s="6">
        <v>500000</v>
      </c>
      <c r="D82" s="59">
        <v>500000</v>
      </c>
      <c r="E82" s="60"/>
      <c r="F82" s="59">
        <v>500000</v>
      </c>
      <c r="G82" s="60"/>
    </row>
    <row r="83" spans="1:7" ht="15" customHeight="1" x14ac:dyDescent="0.25">
      <c r="A83" s="61" t="s">
        <v>14</v>
      </c>
      <c r="B83" s="61"/>
      <c r="C83" s="61"/>
      <c r="D83" s="61"/>
      <c r="E83" s="61"/>
      <c r="F83" s="61"/>
      <c r="G83" s="61"/>
    </row>
    <row r="84" spans="1:7" ht="19.5" customHeight="1" x14ac:dyDescent="0.25">
      <c r="A84" s="62" t="s">
        <v>392</v>
      </c>
      <c r="B84" s="62"/>
      <c r="C84" s="62"/>
      <c r="D84" s="62"/>
      <c r="E84" s="62"/>
      <c r="F84" s="62"/>
      <c r="G84" s="62"/>
    </row>
    <row r="85" spans="1:7" ht="8.25" customHeight="1" x14ac:dyDescent="0.25"/>
    <row r="86" spans="1:7" ht="18.75" customHeight="1" x14ac:dyDescent="0.25">
      <c r="A86" s="83" t="s">
        <v>8</v>
      </c>
      <c r="B86" s="84"/>
      <c r="C86" s="84"/>
      <c r="D86" s="84"/>
      <c r="E86" s="84"/>
      <c r="F86" s="84"/>
      <c r="G86" s="85"/>
    </row>
    <row r="87" spans="1:7" ht="15" customHeight="1" x14ac:dyDescent="0.25">
      <c r="A87" s="8" t="s">
        <v>5</v>
      </c>
      <c r="B87" s="84" t="s">
        <v>6</v>
      </c>
      <c r="C87" s="84"/>
      <c r="D87" s="84"/>
      <c r="E87" s="84"/>
      <c r="F87" s="84"/>
      <c r="G87" s="85"/>
    </row>
    <row r="88" spans="1:7" ht="19.5" customHeight="1" x14ac:dyDescent="0.25">
      <c r="A88" s="4" t="s">
        <v>283</v>
      </c>
      <c r="B88" s="86" t="s">
        <v>245</v>
      </c>
      <c r="C88" s="87"/>
      <c r="D88" s="87"/>
      <c r="E88" s="87"/>
      <c r="F88" s="87"/>
      <c r="G88" s="88"/>
    </row>
    <row r="89" spans="1:7" ht="18.75" customHeight="1" x14ac:dyDescent="0.25">
      <c r="A89" s="7" t="s">
        <v>9</v>
      </c>
      <c r="B89" s="63" t="s">
        <v>238</v>
      </c>
      <c r="C89" s="64"/>
      <c r="D89" s="64"/>
      <c r="E89" s="64"/>
      <c r="F89" s="64"/>
      <c r="G89" s="89"/>
    </row>
    <row r="90" spans="1:7" ht="23.25" customHeight="1" x14ac:dyDescent="0.25">
      <c r="A90" s="90" t="s">
        <v>10</v>
      </c>
      <c r="B90" s="91"/>
      <c r="C90" s="91"/>
      <c r="D90" s="91"/>
      <c r="E90" s="91"/>
      <c r="F90" s="91"/>
      <c r="G90" s="92"/>
    </row>
    <row r="91" spans="1:7" ht="94.5" customHeight="1" x14ac:dyDescent="0.25">
      <c r="A91" s="103" t="s">
        <v>246</v>
      </c>
      <c r="B91" s="103"/>
      <c r="C91" s="103"/>
      <c r="D91" s="103"/>
      <c r="E91" s="103"/>
      <c r="F91" s="103"/>
      <c r="G91" s="103"/>
    </row>
    <row r="92" spans="1:7" ht="18.75" customHeight="1" x14ac:dyDescent="0.25">
      <c r="A92" s="61" t="s">
        <v>11</v>
      </c>
      <c r="B92" s="61"/>
      <c r="C92" s="61"/>
      <c r="D92" s="61"/>
      <c r="E92" s="61"/>
      <c r="F92" s="61"/>
      <c r="G92" s="61"/>
    </row>
    <row r="93" spans="1:7" ht="16.5" customHeight="1" x14ac:dyDescent="0.25">
      <c r="A93" s="76" t="s">
        <v>0</v>
      </c>
      <c r="B93" s="77"/>
      <c r="C93" s="77"/>
      <c r="D93" s="80" t="s">
        <v>1</v>
      </c>
      <c r="E93" s="80"/>
      <c r="F93" s="81" t="s">
        <v>2</v>
      </c>
      <c r="G93" s="82"/>
    </row>
    <row r="94" spans="1:7" ht="17.25" customHeight="1" x14ac:dyDescent="0.25">
      <c r="A94" s="78"/>
      <c r="B94" s="79"/>
      <c r="C94" s="79"/>
      <c r="D94" s="80"/>
      <c r="E94" s="80"/>
      <c r="F94" s="1" t="s">
        <v>3</v>
      </c>
      <c r="G94" s="17" t="s">
        <v>4</v>
      </c>
    </row>
    <row r="95" spans="1:7" ht="24.75" customHeight="1" x14ac:dyDescent="0.25">
      <c r="A95" s="104" t="s">
        <v>247</v>
      </c>
      <c r="B95" s="105"/>
      <c r="C95" s="106"/>
      <c r="D95" s="109" t="s">
        <v>244</v>
      </c>
      <c r="E95" s="110"/>
      <c r="F95" s="2">
        <v>2020</v>
      </c>
      <c r="G95" s="3" t="s">
        <v>248</v>
      </c>
    </row>
    <row r="96" spans="1:7" ht="19.5" customHeight="1" x14ac:dyDescent="0.25">
      <c r="A96" s="67" t="s">
        <v>13</v>
      </c>
      <c r="B96" s="68"/>
      <c r="C96" s="68"/>
      <c r="D96" s="68"/>
      <c r="E96" s="68"/>
      <c r="F96" s="68"/>
      <c r="G96" s="69"/>
    </row>
    <row r="97" spans="1:7" ht="15" customHeight="1" x14ac:dyDescent="0.25">
      <c r="A97" s="70">
        <v>2022</v>
      </c>
      <c r="B97" s="71"/>
      <c r="C97" s="5">
        <v>2023</v>
      </c>
      <c r="D97" s="70">
        <v>2024</v>
      </c>
      <c r="E97" s="72"/>
      <c r="F97" s="70">
        <v>2025</v>
      </c>
      <c r="G97" s="72"/>
    </row>
    <row r="98" spans="1:7" ht="17.25" customHeight="1" x14ac:dyDescent="0.25">
      <c r="A98" s="59">
        <v>150000</v>
      </c>
      <c r="B98" s="60"/>
      <c r="C98" s="6">
        <v>175000</v>
      </c>
      <c r="D98" s="59">
        <v>200000</v>
      </c>
      <c r="E98" s="60"/>
      <c r="F98" s="59">
        <v>225000</v>
      </c>
      <c r="G98" s="60"/>
    </row>
    <row r="99" spans="1:7" ht="15" customHeight="1" x14ac:dyDescent="0.25">
      <c r="A99" s="61" t="s">
        <v>14</v>
      </c>
      <c r="B99" s="61"/>
      <c r="C99" s="61"/>
      <c r="D99" s="61"/>
      <c r="E99" s="61"/>
      <c r="F99" s="61"/>
      <c r="G99" s="61"/>
    </row>
    <row r="100" spans="1:7" ht="31.5" customHeight="1" x14ac:dyDescent="0.25">
      <c r="A100" s="99" t="s">
        <v>249</v>
      </c>
      <c r="B100" s="100"/>
      <c r="C100" s="100"/>
      <c r="D100" s="100"/>
      <c r="E100" s="100"/>
      <c r="F100" s="100"/>
      <c r="G100" s="101"/>
    </row>
  </sheetData>
  <mergeCells count="131">
    <mergeCell ref="A98:B98"/>
    <mergeCell ref="D98:E98"/>
    <mergeCell ref="F98:G98"/>
    <mergeCell ref="A99:G99"/>
    <mergeCell ref="A100:G100"/>
    <mergeCell ref="A95:C95"/>
    <mergeCell ref="D95:E95"/>
    <mergeCell ref="A96:G96"/>
    <mergeCell ref="A97:B97"/>
    <mergeCell ref="D97:E97"/>
    <mergeCell ref="F97:G97"/>
    <mergeCell ref="A91:G91"/>
    <mergeCell ref="A92:G92"/>
    <mergeCell ref="A93:C94"/>
    <mergeCell ref="D93:E94"/>
    <mergeCell ref="F93:G93"/>
    <mergeCell ref="A86:G86"/>
    <mergeCell ref="B87:G87"/>
    <mergeCell ref="B88:G88"/>
    <mergeCell ref="B89:G89"/>
    <mergeCell ref="A90:G90"/>
    <mergeCell ref="A82:B82"/>
    <mergeCell ref="D82:E82"/>
    <mergeCell ref="F82:G82"/>
    <mergeCell ref="A83:G83"/>
    <mergeCell ref="A84:G84"/>
    <mergeCell ref="A79:C79"/>
    <mergeCell ref="D79:E79"/>
    <mergeCell ref="A80:G80"/>
    <mergeCell ref="A81:B81"/>
    <mergeCell ref="D81:E81"/>
    <mergeCell ref="F81:G81"/>
    <mergeCell ref="A75:G75"/>
    <mergeCell ref="A76:G76"/>
    <mergeCell ref="A77:C78"/>
    <mergeCell ref="D77:E78"/>
    <mergeCell ref="F77:G77"/>
    <mergeCell ref="A70:G70"/>
    <mergeCell ref="B71:G71"/>
    <mergeCell ref="B72:G72"/>
    <mergeCell ref="B73:G73"/>
    <mergeCell ref="A74:G74"/>
    <mergeCell ref="A66:B66"/>
    <mergeCell ref="D66:E66"/>
    <mergeCell ref="F66:G66"/>
    <mergeCell ref="A67:G67"/>
    <mergeCell ref="A68:G68"/>
    <mergeCell ref="A63:C63"/>
    <mergeCell ref="D63:E63"/>
    <mergeCell ref="A64:G64"/>
    <mergeCell ref="A65:B65"/>
    <mergeCell ref="D65:E65"/>
    <mergeCell ref="F65:G65"/>
    <mergeCell ref="A59:G59"/>
    <mergeCell ref="A60:G60"/>
    <mergeCell ref="A61:C62"/>
    <mergeCell ref="D61:E62"/>
    <mergeCell ref="F61:G61"/>
    <mergeCell ref="A54:G54"/>
    <mergeCell ref="B55:G55"/>
    <mergeCell ref="B56:G56"/>
    <mergeCell ref="B57:G57"/>
    <mergeCell ref="A58:G58"/>
    <mergeCell ref="A50:B50"/>
    <mergeCell ref="D50:E50"/>
    <mergeCell ref="F50:G50"/>
    <mergeCell ref="A51:G51"/>
    <mergeCell ref="A52:G52"/>
    <mergeCell ref="A47:C47"/>
    <mergeCell ref="D47:E47"/>
    <mergeCell ref="A48:G48"/>
    <mergeCell ref="A49:B49"/>
    <mergeCell ref="D49:E49"/>
    <mergeCell ref="F49:G49"/>
    <mergeCell ref="A43:G43"/>
    <mergeCell ref="A44:G44"/>
    <mergeCell ref="A45:C46"/>
    <mergeCell ref="D45:E46"/>
    <mergeCell ref="F45:G45"/>
    <mergeCell ref="A38:G38"/>
    <mergeCell ref="B39:G39"/>
    <mergeCell ref="B40:G40"/>
    <mergeCell ref="B41:G41"/>
    <mergeCell ref="A42:G42"/>
    <mergeCell ref="A34:B34"/>
    <mergeCell ref="D34:E34"/>
    <mergeCell ref="F34:G34"/>
    <mergeCell ref="A35:G35"/>
    <mergeCell ref="A36:G36"/>
    <mergeCell ref="A31:C31"/>
    <mergeCell ref="D31:E31"/>
    <mergeCell ref="A32:G32"/>
    <mergeCell ref="A33:B33"/>
    <mergeCell ref="D33:E33"/>
    <mergeCell ref="F33:G33"/>
    <mergeCell ref="A27:G27"/>
    <mergeCell ref="A28:G28"/>
    <mergeCell ref="A29:C30"/>
    <mergeCell ref="D29:E30"/>
    <mergeCell ref="F29:G29"/>
    <mergeCell ref="A22:G22"/>
    <mergeCell ref="B23:G23"/>
    <mergeCell ref="B24:G24"/>
    <mergeCell ref="B25:G25"/>
    <mergeCell ref="A26:G26"/>
    <mergeCell ref="A1:G1"/>
    <mergeCell ref="B2:G2"/>
    <mergeCell ref="B3:G3"/>
    <mergeCell ref="F18:G18"/>
    <mergeCell ref="A12:G12"/>
    <mergeCell ref="A13:C14"/>
    <mergeCell ref="D13:E14"/>
    <mergeCell ref="F13:G13"/>
    <mergeCell ref="B7:G7"/>
    <mergeCell ref="B8:G8"/>
    <mergeCell ref="A16:G16"/>
    <mergeCell ref="A17:B17"/>
    <mergeCell ref="F17:G17"/>
    <mergeCell ref="A18:B18"/>
    <mergeCell ref="A15:C15"/>
    <mergeCell ref="D15:E15"/>
    <mergeCell ref="A19:G19"/>
    <mergeCell ref="A20:G20"/>
    <mergeCell ref="A4:G4"/>
    <mergeCell ref="A5:G5"/>
    <mergeCell ref="B9:G9"/>
    <mergeCell ref="A10:G10"/>
    <mergeCell ref="A11:G11"/>
    <mergeCell ref="A6:G6"/>
    <mergeCell ref="D17:E17"/>
    <mergeCell ref="D18:E18"/>
  </mergeCells>
  <printOptions horizontalCentered="1"/>
  <pageMargins left="0.51181102362204722" right="0.51181102362204722" top="0.9055118110236221" bottom="0.47" header="0.23622047244094491" footer="0.18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DA EDUCAÇÃO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6" sqref="A6:G6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6" max="6" width="10.7109375" bestFit="1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31.5" customHeight="1" x14ac:dyDescent="0.25">
      <c r="A3" s="34" t="s">
        <v>26</v>
      </c>
      <c r="B3" s="93" t="s">
        <v>20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422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3.25" customHeight="1" x14ac:dyDescent="0.25">
      <c r="A8" s="4" t="s">
        <v>284</v>
      </c>
      <c r="B8" s="86" t="s">
        <v>174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175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51.75" customHeight="1" x14ac:dyDescent="0.25">
      <c r="A11" s="73" t="s">
        <v>354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.75" customHeight="1" x14ac:dyDescent="0.25">
      <c r="A14" s="78"/>
      <c r="B14" s="79"/>
      <c r="C14" s="79"/>
      <c r="D14" s="80"/>
      <c r="E14" s="80"/>
      <c r="F14" s="1" t="s">
        <v>3</v>
      </c>
      <c r="G14" s="17" t="s">
        <v>4</v>
      </c>
    </row>
    <row r="15" spans="1:7" ht="22.5" customHeight="1" x14ac:dyDescent="0.25">
      <c r="A15" s="63" t="s">
        <v>176</v>
      </c>
      <c r="B15" s="64"/>
      <c r="C15" s="64"/>
      <c r="D15" s="65" t="s">
        <v>56</v>
      </c>
      <c r="E15" s="66"/>
      <c r="F15" s="14">
        <v>2021</v>
      </c>
      <c r="G15" s="3" t="s">
        <v>177</v>
      </c>
    </row>
    <row r="16" spans="1:7" ht="23.2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19.5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20.25" customHeight="1" x14ac:dyDescent="0.25">
      <c r="A18" s="59">
        <v>50000</v>
      </c>
      <c r="B18" s="60"/>
      <c r="C18" s="6">
        <v>45000</v>
      </c>
      <c r="D18" s="59">
        <v>50000</v>
      </c>
      <c r="E18" s="60"/>
      <c r="F18" s="59">
        <v>45000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33" customHeight="1" x14ac:dyDescent="0.25">
      <c r="A20" s="62" t="s">
        <v>178</v>
      </c>
      <c r="B20" s="62"/>
      <c r="C20" s="62"/>
      <c r="D20" s="62"/>
      <c r="E20" s="62"/>
      <c r="F20" s="62"/>
      <c r="G20" s="62"/>
    </row>
    <row r="21" spans="1:7" ht="11.25" customHeight="1" x14ac:dyDescent="0.25"/>
    <row r="22" spans="1:7" ht="17.25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1" customHeight="1" x14ac:dyDescent="0.25">
      <c r="A24" s="4" t="s">
        <v>285</v>
      </c>
      <c r="B24" s="86" t="s">
        <v>179</v>
      </c>
      <c r="C24" s="87"/>
      <c r="D24" s="87"/>
      <c r="E24" s="87"/>
      <c r="F24" s="87"/>
      <c r="G24" s="88"/>
    </row>
    <row r="25" spans="1:7" ht="23.25" customHeight="1" x14ac:dyDescent="0.25">
      <c r="A25" s="7" t="s">
        <v>9</v>
      </c>
      <c r="B25" s="63" t="s">
        <v>121</v>
      </c>
      <c r="C25" s="64"/>
      <c r="D25" s="64"/>
      <c r="E25" s="64"/>
      <c r="F25" s="64"/>
      <c r="G25" s="89"/>
    </row>
    <row r="26" spans="1:7" ht="17.2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24" customHeight="1" x14ac:dyDescent="0.25">
      <c r="A27" s="73" t="s">
        <v>180</v>
      </c>
      <c r="B27" s="74"/>
      <c r="C27" s="74"/>
      <c r="D27" s="74"/>
      <c r="E27" s="74"/>
      <c r="F27" s="74"/>
      <c r="G27" s="75"/>
    </row>
    <row r="28" spans="1:7" ht="18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5.75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5.75" customHeight="1" x14ac:dyDescent="0.25">
      <c r="A30" s="78"/>
      <c r="B30" s="79"/>
      <c r="C30" s="79"/>
      <c r="D30" s="80"/>
      <c r="E30" s="80"/>
      <c r="F30" s="1" t="s">
        <v>3</v>
      </c>
      <c r="G30" s="17" t="s">
        <v>4</v>
      </c>
    </row>
    <row r="31" spans="1:7" ht="22.5" customHeight="1" x14ac:dyDescent="0.25">
      <c r="A31" s="63" t="s">
        <v>181</v>
      </c>
      <c r="B31" s="64"/>
      <c r="C31" s="64"/>
      <c r="D31" s="65" t="s">
        <v>56</v>
      </c>
      <c r="E31" s="66"/>
      <c r="F31" s="14">
        <v>2021</v>
      </c>
      <c r="G31" s="3" t="s">
        <v>182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24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1.75" customHeight="1" x14ac:dyDescent="0.25">
      <c r="A34" s="59">
        <v>200000</v>
      </c>
      <c r="B34" s="60"/>
      <c r="C34" s="6">
        <v>200000</v>
      </c>
      <c r="D34" s="59">
        <v>200000</v>
      </c>
      <c r="E34" s="60"/>
      <c r="F34" s="59">
        <v>200000</v>
      </c>
      <c r="G34" s="60"/>
    </row>
    <row r="35" spans="1:7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23.25" customHeight="1" x14ac:dyDescent="0.25">
      <c r="A36" s="62" t="s">
        <v>183</v>
      </c>
      <c r="B36" s="62"/>
      <c r="C36" s="62"/>
      <c r="D36" s="62"/>
      <c r="E36" s="62"/>
      <c r="F36" s="62"/>
      <c r="G36" s="62"/>
    </row>
    <row r="38" spans="1:7" ht="17.25" customHeight="1" x14ac:dyDescent="0.25">
      <c r="A38" s="83" t="s">
        <v>8</v>
      </c>
      <c r="B38" s="84"/>
      <c r="C38" s="84"/>
      <c r="D38" s="84"/>
      <c r="E38" s="84"/>
      <c r="F38" s="84"/>
      <c r="G38" s="85"/>
    </row>
    <row r="39" spans="1:7" ht="15" customHeight="1" x14ac:dyDescent="0.25">
      <c r="A39" s="8" t="s">
        <v>5</v>
      </c>
      <c r="B39" s="84" t="s">
        <v>6</v>
      </c>
      <c r="C39" s="84"/>
      <c r="D39" s="84"/>
      <c r="E39" s="84"/>
      <c r="F39" s="84"/>
      <c r="G39" s="85"/>
    </row>
    <row r="40" spans="1:7" ht="23.25" customHeight="1" x14ac:dyDescent="0.25">
      <c r="A40" s="4" t="s">
        <v>286</v>
      </c>
      <c r="B40" s="86" t="s">
        <v>184</v>
      </c>
      <c r="C40" s="87"/>
      <c r="D40" s="87"/>
      <c r="E40" s="87"/>
      <c r="F40" s="87"/>
      <c r="G40" s="88"/>
    </row>
    <row r="41" spans="1:7" ht="23.25" customHeight="1" x14ac:dyDescent="0.25">
      <c r="A41" s="7" t="s">
        <v>9</v>
      </c>
      <c r="B41" s="63" t="s">
        <v>121</v>
      </c>
      <c r="C41" s="64"/>
      <c r="D41" s="64"/>
      <c r="E41" s="64"/>
      <c r="F41" s="64"/>
      <c r="G41" s="89"/>
    </row>
    <row r="42" spans="1:7" ht="17.25" customHeight="1" x14ac:dyDescent="0.25">
      <c r="A42" s="90" t="s">
        <v>10</v>
      </c>
      <c r="B42" s="91"/>
      <c r="C42" s="91"/>
      <c r="D42" s="91"/>
      <c r="E42" s="91"/>
      <c r="F42" s="91"/>
      <c r="G42" s="92"/>
    </row>
    <row r="43" spans="1:7" ht="51.75" customHeight="1" x14ac:dyDescent="0.25">
      <c r="A43" s="73" t="s">
        <v>185</v>
      </c>
      <c r="B43" s="74"/>
      <c r="C43" s="74"/>
      <c r="D43" s="74"/>
      <c r="E43" s="74"/>
      <c r="F43" s="74"/>
      <c r="G43" s="75"/>
    </row>
    <row r="44" spans="1:7" ht="18" customHeight="1" x14ac:dyDescent="0.25">
      <c r="A44" s="61"/>
      <c r="B44" s="61"/>
      <c r="C44" s="61"/>
      <c r="D44" s="61"/>
      <c r="E44" s="61"/>
      <c r="F44" s="61"/>
      <c r="G44" s="61"/>
    </row>
    <row r="45" spans="1:7" ht="15.75" customHeight="1" x14ac:dyDescent="0.25">
      <c r="A45" s="76" t="s">
        <v>0</v>
      </c>
      <c r="B45" s="77"/>
      <c r="C45" s="77"/>
      <c r="D45" s="80" t="s">
        <v>1</v>
      </c>
      <c r="E45" s="80"/>
      <c r="F45" s="81" t="s">
        <v>2</v>
      </c>
      <c r="G45" s="82"/>
    </row>
    <row r="46" spans="1:7" ht="15.75" customHeight="1" x14ac:dyDescent="0.25">
      <c r="A46" s="78"/>
      <c r="B46" s="79"/>
      <c r="C46" s="79"/>
      <c r="D46" s="80"/>
      <c r="E46" s="80"/>
      <c r="F46" s="1" t="s">
        <v>3</v>
      </c>
      <c r="G46" s="17" t="s">
        <v>4</v>
      </c>
    </row>
    <row r="47" spans="1:7" ht="22.5" customHeight="1" x14ac:dyDescent="0.25">
      <c r="A47" s="63" t="s">
        <v>186</v>
      </c>
      <c r="B47" s="64"/>
      <c r="C47" s="64"/>
      <c r="D47" s="65" t="s">
        <v>56</v>
      </c>
      <c r="E47" s="66"/>
      <c r="F47" s="14">
        <v>2021</v>
      </c>
      <c r="G47" s="3" t="s">
        <v>115</v>
      </c>
    </row>
    <row r="48" spans="1:7" ht="23.25" customHeight="1" x14ac:dyDescent="0.25">
      <c r="A48" s="67" t="s">
        <v>13</v>
      </c>
      <c r="B48" s="68"/>
      <c r="C48" s="68"/>
      <c r="D48" s="68"/>
      <c r="E48" s="68"/>
      <c r="F48" s="68"/>
      <c r="G48" s="69"/>
    </row>
    <row r="49" spans="1:7" ht="24" customHeight="1" x14ac:dyDescent="0.25">
      <c r="A49" s="70">
        <v>2022</v>
      </c>
      <c r="B49" s="71"/>
      <c r="C49" s="5">
        <v>2023</v>
      </c>
      <c r="D49" s="70">
        <v>2024</v>
      </c>
      <c r="E49" s="72"/>
      <c r="F49" s="70">
        <v>2025</v>
      </c>
      <c r="G49" s="72"/>
    </row>
    <row r="50" spans="1:7" ht="21.75" customHeight="1" x14ac:dyDescent="0.25">
      <c r="A50" s="59">
        <v>20000</v>
      </c>
      <c r="B50" s="60"/>
      <c r="C50" s="6">
        <v>30000</v>
      </c>
      <c r="D50" s="59">
        <v>32000</v>
      </c>
      <c r="E50" s="60"/>
      <c r="F50" s="59">
        <v>45000</v>
      </c>
      <c r="G50" s="60"/>
    </row>
    <row r="51" spans="1:7" x14ac:dyDescent="0.25">
      <c r="A51" s="61" t="s">
        <v>14</v>
      </c>
      <c r="B51" s="61"/>
      <c r="C51" s="61"/>
      <c r="D51" s="61"/>
      <c r="E51" s="61"/>
      <c r="F51" s="61"/>
      <c r="G51" s="61"/>
    </row>
    <row r="52" spans="1:7" ht="33" customHeight="1" x14ac:dyDescent="0.25">
      <c r="A52" s="62" t="s">
        <v>187</v>
      </c>
      <c r="B52" s="62"/>
      <c r="C52" s="62"/>
      <c r="D52" s="62"/>
      <c r="E52" s="62"/>
      <c r="F52" s="62"/>
      <c r="G52" s="62"/>
    </row>
  </sheetData>
  <mergeCells count="68">
    <mergeCell ref="A50:B50"/>
    <mergeCell ref="D50:E50"/>
    <mergeCell ref="F50:G50"/>
    <mergeCell ref="A51:G51"/>
    <mergeCell ref="A52:G52"/>
    <mergeCell ref="A47:C47"/>
    <mergeCell ref="D47:E47"/>
    <mergeCell ref="A48:G48"/>
    <mergeCell ref="A49:B49"/>
    <mergeCell ref="D49:E49"/>
    <mergeCell ref="F49:G49"/>
    <mergeCell ref="A43:G43"/>
    <mergeCell ref="A44:G44"/>
    <mergeCell ref="A45:C46"/>
    <mergeCell ref="D45:E46"/>
    <mergeCell ref="F45:G45"/>
    <mergeCell ref="A38:G38"/>
    <mergeCell ref="B39:G39"/>
    <mergeCell ref="B40:G40"/>
    <mergeCell ref="B41:G41"/>
    <mergeCell ref="A42:G42"/>
    <mergeCell ref="A34:B34"/>
    <mergeCell ref="D34:E34"/>
    <mergeCell ref="F34:G34"/>
    <mergeCell ref="A35:G35"/>
    <mergeCell ref="A36:G36"/>
    <mergeCell ref="A31:C31"/>
    <mergeCell ref="D31:E31"/>
    <mergeCell ref="A32:G32"/>
    <mergeCell ref="A33:B33"/>
    <mergeCell ref="D33:E33"/>
    <mergeCell ref="F33:G33"/>
    <mergeCell ref="A27:G27"/>
    <mergeCell ref="A28:G28"/>
    <mergeCell ref="A29:C30"/>
    <mergeCell ref="D29:E30"/>
    <mergeCell ref="F29:G29"/>
    <mergeCell ref="A22:G22"/>
    <mergeCell ref="B23:G23"/>
    <mergeCell ref="B24:G24"/>
    <mergeCell ref="B25:G25"/>
    <mergeCell ref="A26:G26"/>
    <mergeCell ref="A6:G6"/>
    <mergeCell ref="A1:G1"/>
    <mergeCell ref="B2:G2"/>
    <mergeCell ref="B3:G3"/>
    <mergeCell ref="A4:G4"/>
    <mergeCell ref="A5:G5"/>
    <mergeCell ref="A16:G16"/>
    <mergeCell ref="B7:G7"/>
    <mergeCell ref="B8:G8"/>
    <mergeCell ref="B9:G9"/>
    <mergeCell ref="A10:G10"/>
    <mergeCell ref="A11:G11"/>
    <mergeCell ref="A12:G12"/>
    <mergeCell ref="A13:C14"/>
    <mergeCell ref="D13:E14"/>
    <mergeCell ref="F13:G13"/>
    <mergeCell ref="A15:C15"/>
    <mergeCell ref="D15:E15"/>
    <mergeCell ref="A19:G19"/>
    <mergeCell ref="A20:G20"/>
    <mergeCell ref="A17:B17"/>
    <mergeCell ref="D17:E17"/>
    <mergeCell ref="F17:G17"/>
    <mergeCell ref="A18:B18"/>
    <mergeCell ref="D18:E18"/>
    <mergeCell ref="F18:G18"/>
  </mergeCells>
  <printOptions horizontalCentered="1"/>
  <pageMargins left="0.51181102362204722" right="0.51181102362204722" top="0.9055118110236221" bottom="0.78740157480314965" header="0.23622047244094491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DA CULTURA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A47" sqref="A47:C47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21.75" customHeight="1" x14ac:dyDescent="0.25">
      <c r="A3" s="34" t="s">
        <v>28</v>
      </c>
      <c r="B3" s="93" t="s">
        <v>31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113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18" customHeight="1" x14ac:dyDescent="0.25">
      <c r="A8" s="4" t="s">
        <v>287</v>
      </c>
      <c r="B8" s="86" t="s">
        <v>319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114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48" customHeight="1" x14ac:dyDescent="0.25">
      <c r="A11" s="73" t="s">
        <v>320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.75" customHeight="1" x14ac:dyDescent="0.25">
      <c r="A14" s="78"/>
      <c r="B14" s="79"/>
      <c r="C14" s="79"/>
      <c r="D14" s="80"/>
      <c r="E14" s="80"/>
      <c r="F14" s="1" t="s">
        <v>3</v>
      </c>
      <c r="G14" s="20" t="s">
        <v>4</v>
      </c>
    </row>
    <row r="15" spans="1:7" ht="22.5" customHeight="1" x14ac:dyDescent="0.25">
      <c r="A15" s="63" t="s">
        <v>321</v>
      </c>
      <c r="B15" s="64"/>
      <c r="C15" s="64"/>
      <c r="D15" s="65" t="s">
        <v>35</v>
      </c>
      <c r="E15" s="66"/>
      <c r="F15" s="2">
        <v>2020</v>
      </c>
      <c r="G15" s="3" t="s">
        <v>322</v>
      </c>
    </row>
    <row r="16" spans="1:7" ht="23.25" customHeight="1" x14ac:dyDescent="0.25">
      <c r="A16" s="67"/>
      <c r="B16" s="68"/>
      <c r="C16" s="68"/>
      <c r="D16" s="68"/>
      <c r="E16" s="68"/>
      <c r="F16" s="68"/>
      <c r="G16" s="69"/>
    </row>
    <row r="17" spans="1:7" ht="19.5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21.75" customHeight="1" x14ac:dyDescent="0.25">
      <c r="A18" s="59">
        <v>430000</v>
      </c>
      <c r="B18" s="60"/>
      <c r="C18" s="6">
        <v>456000</v>
      </c>
      <c r="D18" s="59">
        <v>485000</v>
      </c>
      <c r="E18" s="60"/>
      <c r="F18" s="59">
        <v>493000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33" customHeight="1" x14ac:dyDescent="0.25">
      <c r="A20" s="62" t="s">
        <v>323</v>
      </c>
      <c r="B20" s="62"/>
      <c r="C20" s="62"/>
      <c r="D20" s="62"/>
      <c r="E20" s="62"/>
      <c r="F20" s="62"/>
      <c r="G20" s="62"/>
    </row>
    <row r="21" spans="1:7" ht="10.5" customHeight="1" x14ac:dyDescent="0.25"/>
    <row r="22" spans="1:7" ht="17.25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18" customHeight="1" x14ac:dyDescent="0.25">
      <c r="A24" s="4" t="s">
        <v>288</v>
      </c>
      <c r="B24" s="86" t="s">
        <v>116</v>
      </c>
      <c r="C24" s="87"/>
      <c r="D24" s="87"/>
      <c r="E24" s="87"/>
      <c r="F24" s="87"/>
      <c r="G24" s="88"/>
    </row>
    <row r="25" spans="1:7" ht="23.25" customHeight="1" x14ac:dyDescent="0.25">
      <c r="A25" s="7" t="s">
        <v>9</v>
      </c>
      <c r="B25" s="63" t="s">
        <v>114</v>
      </c>
      <c r="C25" s="64"/>
      <c r="D25" s="64"/>
      <c r="E25" s="64"/>
      <c r="F25" s="64"/>
      <c r="G25" s="89"/>
    </row>
    <row r="26" spans="1:7" ht="17.2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46.5" customHeight="1" x14ac:dyDescent="0.25">
      <c r="A27" s="73" t="s">
        <v>328</v>
      </c>
      <c r="B27" s="74"/>
      <c r="C27" s="74"/>
      <c r="D27" s="74"/>
      <c r="E27" s="74"/>
      <c r="F27" s="74"/>
      <c r="G27" s="75"/>
    </row>
    <row r="28" spans="1:7" ht="18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5.75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5.75" customHeight="1" x14ac:dyDescent="0.25">
      <c r="A30" s="78"/>
      <c r="B30" s="79"/>
      <c r="C30" s="79"/>
      <c r="D30" s="80"/>
      <c r="E30" s="80"/>
      <c r="F30" s="1" t="s">
        <v>3</v>
      </c>
      <c r="G30" s="20" t="s">
        <v>4</v>
      </c>
    </row>
    <row r="31" spans="1:7" ht="22.5" customHeight="1" x14ac:dyDescent="0.25">
      <c r="A31" s="63" t="s">
        <v>324</v>
      </c>
      <c r="B31" s="64"/>
      <c r="C31" s="64"/>
      <c r="D31" s="65" t="s">
        <v>35</v>
      </c>
      <c r="E31" s="66"/>
      <c r="F31" s="2">
        <v>2019</v>
      </c>
      <c r="G31" s="3" t="s">
        <v>329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19.5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1.75" customHeight="1" x14ac:dyDescent="0.25">
      <c r="A34" s="59">
        <v>195000</v>
      </c>
      <c r="B34" s="60"/>
      <c r="C34" s="6">
        <v>195000</v>
      </c>
      <c r="D34" s="59">
        <v>195000</v>
      </c>
      <c r="E34" s="60"/>
      <c r="F34" s="59">
        <v>195000</v>
      </c>
      <c r="G34" s="60"/>
    </row>
    <row r="35" spans="1:7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24.75" customHeight="1" x14ac:dyDescent="0.25">
      <c r="A36" s="62" t="s">
        <v>325</v>
      </c>
      <c r="B36" s="62"/>
      <c r="C36" s="62"/>
      <c r="D36" s="62"/>
      <c r="E36" s="62"/>
      <c r="F36" s="62"/>
      <c r="G36" s="62"/>
    </row>
    <row r="37" spans="1:7" ht="22.5" customHeight="1" x14ac:dyDescent="0.25"/>
    <row r="38" spans="1:7" ht="17.25" customHeight="1" x14ac:dyDescent="0.25">
      <c r="A38" s="83" t="s">
        <v>8</v>
      </c>
      <c r="B38" s="84"/>
      <c r="C38" s="84"/>
      <c r="D38" s="84"/>
      <c r="E38" s="84"/>
      <c r="F38" s="84"/>
      <c r="G38" s="85"/>
    </row>
    <row r="39" spans="1:7" ht="15" customHeight="1" x14ac:dyDescent="0.25">
      <c r="A39" s="8" t="s">
        <v>5</v>
      </c>
      <c r="B39" s="84" t="s">
        <v>6</v>
      </c>
      <c r="C39" s="84"/>
      <c r="D39" s="84"/>
      <c r="E39" s="84"/>
      <c r="F39" s="84"/>
      <c r="G39" s="85"/>
    </row>
    <row r="40" spans="1:7" ht="23.25" customHeight="1" x14ac:dyDescent="0.25">
      <c r="A40" s="4" t="s">
        <v>289</v>
      </c>
      <c r="B40" s="86" t="s">
        <v>326</v>
      </c>
      <c r="C40" s="87"/>
      <c r="D40" s="87"/>
      <c r="E40" s="87"/>
      <c r="F40" s="87"/>
      <c r="G40" s="88"/>
    </row>
    <row r="41" spans="1:7" ht="23.25" customHeight="1" x14ac:dyDescent="0.25">
      <c r="A41" s="7" t="s">
        <v>9</v>
      </c>
      <c r="B41" s="63" t="s">
        <v>114</v>
      </c>
      <c r="C41" s="64"/>
      <c r="D41" s="64"/>
      <c r="E41" s="64"/>
      <c r="F41" s="64"/>
      <c r="G41" s="89"/>
    </row>
    <row r="42" spans="1:7" ht="17.25" customHeight="1" x14ac:dyDescent="0.25">
      <c r="A42" s="90" t="s">
        <v>10</v>
      </c>
      <c r="B42" s="91"/>
      <c r="C42" s="91"/>
      <c r="D42" s="91"/>
      <c r="E42" s="91"/>
      <c r="F42" s="91"/>
      <c r="G42" s="92"/>
    </row>
    <row r="43" spans="1:7" ht="70.5" customHeight="1" x14ac:dyDescent="0.25">
      <c r="A43" s="73" t="s">
        <v>424</v>
      </c>
      <c r="B43" s="74"/>
      <c r="C43" s="74"/>
      <c r="D43" s="74"/>
      <c r="E43" s="74"/>
      <c r="F43" s="74"/>
      <c r="G43" s="75"/>
    </row>
    <row r="44" spans="1:7" ht="18" customHeight="1" x14ac:dyDescent="0.25">
      <c r="A44" s="61" t="s">
        <v>11</v>
      </c>
      <c r="B44" s="61"/>
      <c r="C44" s="61"/>
      <c r="D44" s="61"/>
      <c r="E44" s="61"/>
      <c r="F44" s="61"/>
      <c r="G44" s="61"/>
    </row>
    <row r="45" spans="1:7" ht="15.75" customHeight="1" x14ac:dyDescent="0.25">
      <c r="A45" s="76" t="s">
        <v>0</v>
      </c>
      <c r="B45" s="77"/>
      <c r="C45" s="77"/>
      <c r="D45" s="80" t="s">
        <v>1</v>
      </c>
      <c r="E45" s="80"/>
      <c r="F45" s="81" t="s">
        <v>2</v>
      </c>
      <c r="G45" s="82"/>
    </row>
    <row r="46" spans="1:7" ht="15.75" customHeight="1" x14ac:dyDescent="0.25">
      <c r="A46" s="78"/>
      <c r="B46" s="79"/>
      <c r="C46" s="79"/>
      <c r="D46" s="80"/>
      <c r="E46" s="80"/>
      <c r="F46" s="1" t="s">
        <v>3</v>
      </c>
      <c r="G46" s="20" t="s">
        <v>4</v>
      </c>
    </row>
    <row r="47" spans="1:7" ht="22.5" customHeight="1" x14ac:dyDescent="0.25">
      <c r="A47" s="63" t="s">
        <v>119</v>
      </c>
      <c r="B47" s="64"/>
      <c r="C47" s="64"/>
      <c r="D47" s="65" t="s">
        <v>35</v>
      </c>
      <c r="E47" s="66"/>
      <c r="F47" s="2">
        <v>2019</v>
      </c>
      <c r="G47" s="3" t="s">
        <v>118</v>
      </c>
    </row>
    <row r="48" spans="1:7" ht="23.25" customHeight="1" x14ac:dyDescent="0.25">
      <c r="A48" s="67" t="s">
        <v>13</v>
      </c>
      <c r="B48" s="68"/>
      <c r="C48" s="68"/>
      <c r="D48" s="68"/>
      <c r="E48" s="68"/>
      <c r="F48" s="68"/>
      <c r="G48" s="69"/>
    </row>
    <row r="49" spans="1:7" ht="24" customHeight="1" x14ac:dyDescent="0.25">
      <c r="A49" s="70">
        <v>2022</v>
      </c>
      <c r="B49" s="71"/>
      <c r="C49" s="5">
        <v>2023</v>
      </c>
      <c r="D49" s="70">
        <v>2024</v>
      </c>
      <c r="E49" s="72"/>
      <c r="F49" s="70">
        <v>2025</v>
      </c>
      <c r="G49" s="72"/>
    </row>
    <row r="50" spans="1:7" ht="21.75" customHeight="1" x14ac:dyDescent="0.25">
      <c r="A50" s="59">
        <v>200000</v>
      </c>
      <c r="B50" s="60"/>
      <c r="C50" s="6">
        <v>200000</v>
      </c>
      <c r="D50" s="59">
        <v>200000</v>
      </c>
      <c r="E50" s="60"/>
      <c r="F50" s="59">
        <v>200000</v>
      </c>
      <c r="G50" s="60"/>
    </row>
    <row r="51" spans="1:7" x14ac:dyDescent="0.25">
      <c r="A51" s="61" t="s">
        <v>14</v>
      </c>
      <c r="B51" s="61"/>
      <c r="C51" s="61"/>
      <c r="D51" s="61"/>
      <c r="E51" s="61"/>
      <c r="F51" s="61"/>
      <c r="G51" s="61"/>
    </row>
    <row r="52" spans="1:7" ht="33" customHeight="1" x14ac:dyDescent="0.25">
      <c r="A52" s="62" t="s">
        <v>327</v>
      </c>
      <c r="B52" s="62"/>
      <c r="C52" s="62"/>
      <c r="D52" s="62"/>
      <c r="E52" s="62"/>
      <c r="F52" s="62"/>
      <c r="G52" s="62"/>
    </row>
    <row r="53" spans="1:7" ht="41.25" customHeight="1" x14ac:dyDescent="0.25"/>
    <row r="55" spans="1:7" x14ac:dyDescent="0.25">
      <c r="B55" s="29"/>
      <c r="C55" s="29"/>
      <c r="D55" s="111"/>
      <c r="E55" s="111"/>
      <c r="G55" s="29"/>
    </row>
  </sheetData>
  <mergeCells count="69">
    <mergeCell ref="D55:E55"/>
    <mergeCell ref="A51:G51"/>
    <mergeCell ref="A52:G52"/>
    <mergeCell ref="A49:B49"/>
    <mergeCell ref="D49:E49"/>
    <mergeCell ref="F49:G49"/>
    <mergeCell ref="A50:B50"/>
    <mergeCell ref="D50:E50"/>
    <mergeCell ref="F50:G50"/>
    <mergeCell ref="A48:G48"/>
    <mergeCell ref="B39:G39"/>
    <mergeCell ref="B40:G40"/>
    <mergeCell ref="B41:G41"/>
    <mergeCell ref="A42:G42"/>
    <mergeCell ref="A43:G43"/>
    <mergeCell ref="A44:G44"/>
    <mergeCell ref="A45:C46"/>
    <mergeCell ref="D45:E46"/>
    <mergeCell ref="F45:G45"/>
    <mergeCell ref="A47:C47"/>
    <mergeCell ref="D47:E47"/>
    <mergeCell ref="A38:G38"/>
    <mergeCell ref="A35:G35"/>
    <mergeCell ref="A36:G36"/>
    <mergeCell ref="A33:B33"/>
    <mergeCell ref="D33:E33"/>
    <mergeCell ref="F33:G33"/>
    <mergeCell ref="A34:B34"/>
    <mergeCell ref="D34:E34"/>
    <mergeCell ref="F34:G34"/>
    <mergeCell ref="A32:G32"/>
    <mergeCell ref="B23:G23"/>
    <mergeCell ref="B24:G24"/>
    <mergeCell ref="B25:G25"/>
    <mergeCell ref="A26:G26"/>
    <mergeCell ref="A27:G27"/>
    <mergeCell ref="A28:G28"/>
    <mergeCell ref="A29:C30"/>
    <mergeCell ref="D29:E30"/>
    <mergeCell ref="F29:G29"/>
    <mergeCell ref="A31:C31"/>
    <mergeCell ref="D31:E31"/>
    <mergeCell ref="A22:G22"/>
    <mergeCell ref="A19:G19"/>
    <mergeCell ref="A20:G20"/>
    <mergeCell ref="A17:B17"/>
    <mergeCell ref="D17:E17"/>
    <mergeCell ref="F17:G17"/>
    <mergeCell ref="A18:B18"/>
    <mergeCell ref="D18:E18"/>
    <mergeCell ref="F18:G18"/>
    <mergeCell ref="A16:G16"/>
    <mergeCell ref="B7:G7"/>
    <mergeCell ref="B8:G8"/>
    <mergeCell ref="B9:G9"/>
    <mergeCell ref="A10:G10"/>
    <mergeCell ref="A11:G11"/>
    <mergeCell ref="A12:G12"/>
    <mergeCell ref="A13:C14"/>
    <mergeCell ref="D13:E14"/>
    <mergeCell ref="F13:G13"/>
    <mergeCell ref="A15:C15"/>
    <mergeCell ref="D15:E15"/>
    <mergeCell ref="A6:G6"/>
    <mergeCell ref="A1:G1"/>
    <mergeCell ref="B2:G2"/>
    <mergeCell ref="B3:G3"/>
    <mergeCell ref="A4:G4"/>
    <mergeCell ref="A5:G5"/>
  </mergeCells>
  <printOptions horizontalCentered="1"/>
  <pageMargins left="0.51181102362204722" right="0.51181102362204722" top="0.9055118110236221" bottom="0.78740157480314965" header="0.23622047244094491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DE ESPORTE E LAZER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5" sqref="A5:G5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7" max="7" width="16.710937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21.75" customHeight="1" x14ac:dyDescent="0.25">
      <c r="A3" s="34" t="s">
        <v>22</v>
      </c>
      <c r="B3" s="93" t="s">
        <v>393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38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3.25" customHeight="1" x14ac:dyDescent="0.25">
      <c r="A8" s="4" t="s">
        <v>290</v>
      </c>
      <c r="B8" s="86" t="s">
        <v>351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335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44.25" customHeight="1" x14ac:dyDescent="0.25">
      <c r="A11" s="73" t="s">
        <v>334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" customHeight="1" x14ac:dyDescent="0.25">
      <c r="A14" s="78"/>
      <c r="B14" s="79"/>
      <c r="C14" s="79"/>
      <c r="D14" s="80"/>
      <c r="E14" s="80"/>
      <c r="F14" s="1" t="s">
        <v>3</v>
      </c>
      <c r="G14" s="30" t="s">
        <v>4</v>
      </c>
    </row>
    <row r="15" spans="1:7" ht="21.75" customHeight="1" x14ac:dyDescent="0.25">
      <c r="A15" s="63" t="s">
        <v>336</v>
      </c>
      <c r="B15" s="64"/>
      <c r="C15" s="64"/>
      <c r="D15" s="65" t="s">
        <v>337</v>
      </c>
      <c r="E15" s="66"/>
      <c r="F15" s="2">
        <v>2020</v>
      </c>
      <c r="G15" s="3" t="s">
        <v>16</v>
      </c>
    </row>
    <row r="16" spans="1:7" ht="19.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19.5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19.5" customHeight="1" x14ac:dyDescent="0.25">
      <c r="A18" s="59">
        <v>500000</v>
      </c>
      <c r="B18" s="60"/>
      <c r="C18" s="6">
        <v>400000</v>
      </c>
      <c r="D18" s="59">
        <v>400000</v>
      </c>
      <c r="E18" s="60"/>
      <c r="F18" s="59">
        <v>400000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19.5" customHeight="1" x14ac:dyDescent="0.25">
      <c r="A20" s="62" t="s">
        <v>352</v>
      </c>
      <c r="B20" s="62"/>
      <c r="C20" s="62"/>
      <c r="D20" s="62"/>
      <c r="E20" s="62"/>
      <c r="F20" s="62"/>
      <c r="G20" s="62"/>
    </row>
    <row r="21" spans="1:7" ht="9.75" customHeight="1" x14ac:dyDescent="0.25"/>
    <row r="22" spans="1:7" ht="21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2.5" customHeight="1" x14ac:dyDescent="0.25">
      <c r="A24" s="4" t="s">
        <v>291</v>
      </c>
      <c r="B24" s="86" t="s">
        <v>353</v>
      </c>
      <c r="C24" s="87"/>
      <c r="D24" s="87"/>
      <c r="E24" s="87"/>
      <c r="F24" s="87"/>
      <c r="G24" s="88"/>
    </row>
    <row r="25" spans="1:7" ht="20.25" customHeight="1" x14ac:dyDescent="0.25">
      <c r="A25" s="7" t="s">
        <v>9</v>
      </c>
      <c r="B25" s="63" t="s">
        <v>338</v>
      </c>
      <c r="C25" s="64"/>
      <c r="D25" s="64"/>
      <c r="E25" s="64"/>
      <c r="F25" s="64"/>
      <c r="G25" s="89"/>
    </row>
    <row r="26" spans="1:7" ht="18.7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43.5" customHeight="1" x14ac:dyDescent="0.25">
      <c r="A27" s="73" t="s">
        <v>339</v>
      </c>
      <c r="B27" s="74"/>
      <c r="C27" s="74"/>
      <c r="D27" s="74"/>
      <c r="E27" s="74"/>
      <c r="F27" s="74"/>
      <c r="G27" s="75"/>
    </row>
    <row r="28" spans="1:7" ht="18.75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2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2" customHeight="1" x14ac:dyDescent="0.25">
      <c r="A30" s="78"/>
      <c r="B30" s="79"/>
      <c r="C30" s="79"/>
      <c r="D30" s="80"/>
      <c r="E30" s="80"/>
      <c r="F30" s="1" t="s">
        <v>3</v>
      </c>
      <c r="G30" s="30" t="s">
        <v>4</v>
      </c>
    </row>
    <row r="31" spans="1:7" ht="21.75" customHeight="1" x14ac:dyDescent="0.25">
      <c r="A31" s="63" t="s">
        <v>341</v>
      </c>
      <c r="B31" s="64"/>
      <c r="C31" s="64"/>
      <c r="D31" s="65" t="s">
        <v>162</v>
      </c>
      <c r="E31" s="66"/>
      <c r="F31" s="2">
        <v>2020</v>
      </c>
      <c r="G31" s="3" t="s">
        <v>340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24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0.25" customHeight="1" x14ac:dyDescent="0.25">
      <c r="A34" s="59">
        <v>40000</v>
      </c>
      <c r="B34" s="60"/>
      <c r="C34" s="6">
        <v>155000</v>
      </c>
      <c r="D34" s="59">
        <v>176000</v>
      </c>
      <c r="E34" s="60"/>
      <c r="F34" s="59">
        <v>195000</v>
      </c>
      <c r="G34" s="60"/>
    </row>
    <row r="35" spans="1:7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32.25" customHeight="1" x14ac:dyDescent="0.25">
      <c r="A36" s="62" t="s">
        <v>383</v>
      </c>
      <c r="B36" s="62"/>
      <c r="C36" s="62"/>
      <c r="D36" s="62"/>
      <c r="E36" s="62"/>
      <c r="F36" s="62"/>
      <c r="G36" s="62"/>
    </row>
  </sheetData>
  <mergeCells count="47">
    <mergeCell ref="A34:B34"/>
    <mergeCell ref="D34:E34"/>
    <mergeCell ref="F34:G34"/>
    <mergeCell ref="A35:G35"/>
    <mergeCell ref="A36:G36"/>
    <mergeCell ref="A31:C31"/>
    <mergeCell ref="D31:E31"/>
    <mergeCell ref="A32:G32"/>
    <mergeCell ref="A33:B33"/>
    <mergeCell ref="D33:E33"/>
    <mergeCell ref="F33:G33"/>
    <mergeCell ref="A26:G26"/>
    <mergeCell ref="A27:G27"/>
    <mergeCell ref="A28:G28"/>
    <mergeCell ref="A29:C30"/>
    <mergeCell ref="D29:E30"/>
    <mergeCell ref="F29:G29"/>
    <mergeCell ref="B25:G25"/>
    <mergeCell ref="A17:B17"/>
    <mergeCell ref="D17:E17"/>
    <mergeCell ref="F17:G17"/>
    <mergeCell ref="A18:B18"/>
    <mergeCell ref="D18:E18"/>
    <mergeCell ref="F18:G18"/>
    <mergeCell ref="A19:G19"/>
    <mergeCell ref="A20:G20"/>
    <mergeCell ref="A22:G22"/>
    <mergeCell ref="B23:G23"/>
    <mergeCell ref="B24:G24"/>
    <mergeCell ref="A16:G16"/>
    <mergeCell ref="B7:G7"/>
    <mergeCell ref="B8:G8"/>
    <mergeCell ref="B9:G9"/>
    <mergeCell ref="A10:G10"/>
    <mergeCell ref="A11:G11"/>
    <mergeCell ref="A12:G12"/>
    <mergeCell ref="A13:C14"/>
    <mergeCell ref="D13:E14"/>
    <mergeCell ref="F13:G13"/>
    <mergeCell ref="A15:C15"/>
    <mergeCell ref="D15:E15"/>
    <mergeCell ref="A6:G6"/>
    <mergeCell ref="A1:G1"/>
    <mergeCell ref="B2:G2"/>
    <mergeCell ref="B3:G3"/>
    <mergeCell ref="A4:G4"/>
    <mergeCell ref="A5:G5"/>
  </mergeCells>
  <printOptions horizontalCentered="1"/>
  <pageMargins left="0.51181102362204722" right="0.51181102362204722" top="0.98425196850393704" bottom="0.59055118110236227" header="0.31496062992125984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DE HABITAÇÃO E REGULARIZAÇÃO FUNDIÁRIA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22" zoomScaleNormal="100" workbookViewId="0">
      <selection activeCell="B56" sqref="B56:G56"/>
    </sheetView>
  </sheetViews>
  <sheetFormatPr defaultRowHeight="15" x14ac:dyDescent="0.25"/>
  <cols>
    <col min="1" max="1" width="11.7109375" customWidth="1"/>
    <col min="2" max="2" width="14.28515625" customWidth="1"/>
    <col min="3" max="3" width="19.5703125" customWidth="1"/>
    <col min="5" max="5" width="11.28515625" customWidth="1"/>
    <col min="7" max="7" width="15.5703125" customWidth="1"/>
  </cols>
  <sheetData>
    <row r="1" spans="1:7" ht="16.5" customHeight="1" x14ac:dyDescent="0.25">
      <c r="A1" s="61" t="s">
        <v>12</v>
      </c>
      <c r="B1" s="61"/>
      <c r="C1" s="61"/>
      <c r="D1" s="61"/>
      <c r="E1" s="61"/>
      <c r="F1" s="61"/>
      <c r="G1" s="61"/>
    </row>
    <row r="2" spans="1:7" ht="17.25" customHeight="1" x14ac:dyDescent="0.25">
      <c r="A2" s="7" t="s">
        <v>5</v>
      </c>
      <c r="B2" s="90" t="s">
        <v>0</v>
      </c>
      <c r="C2" s="91"/>
      <c r="D2" s="91"/>
      <c r="E2" s="91"/>
      <c r="F2" s="91"/>
      <c r="G2" s="92"/>
    </row>
    <row r="3" spans="1:7" ht="21.75" customHeight="1" x14ac:dyDescent="0.25">
      <c r="A3" s="34" t="s">
        <v>117</v>
      </c>
      <c r="B3" s="93" t="s">
        <v>27</v>
      </c>
      <c r="C3" s="94"/>
      <c r="D3" s="94"/>
      <c r="E3" s="94"/>
      <c r="F3" s="94"/>
      <c r="G3" s="95"/>
    </row>
    <row r="4" spans="1:7" ht="19.5" customHeight="1" x14ac:dyDescent="0.25">
      <c r="A4" s="90" t="s">
        <v>7</v>
      </c>
      <c r="B4" s="91"/>
      <c r="C4" s="91"/>
      <c r="D4" s="91"/>
      <c r="E4" s="91"/>
      <c r="F4" s="91"/>
      <c r="G4" s="92"/>
    </row>
    <row r="5" spans="1:7" ht="19.5" customHeight="1" x14ac:dyDescent="0.25">
      <c r="A5" s="96" t="s">
        <v>38</v>
      </c>
      <c r="B5" s="97"/>
      <c r="C5" s="97"/>
      <c r="D5" s="97"/>
      <c r="E5" s="97"/>
      <c r="F5" s="97"/>
      <c r="G5" s="98"/>
    </row>
    <row r="6" spans="1:7" ht="17.25" customHeight="1" x14ac:dyDescent="0.25">
      <c r="A6" s="83" t="s">
        <v>8</v>
      </c>
      <c r="B6" s="84"/>
      <c r="C6" s="84"/>
      <c r="D6" s="84"/>
      <c r="E6" s="84"/>
      <c r="F6" s="84"/>
      <c r="G6" s="85"/>
    </row>
    <row r="7" spans="1:7" ht="15" customHeight="1" x14ac:dyDescent="0.25">
      <c r="A7" s="8" t="s">
        <v>5</v>
      </c>
      <c r="B7" s="84" t="s">
        <v>6</v>
      </c>
      <c r="C7" s="84"/>
      <c r="D7" s="84"/>
      <c r="E7" s="84"/>
      <c r="F7" s="84"/>
      <c r="G7" s="85"/>
    </row>
    <row r="8" spans="1:7" ht="23.25" customHeight="1" x14ac:dyDescent="0.25">
      <c r="A8" s="4" t="s">
        <v>292</v>
      </c>
      <c r="B8" s="86" t="s">
        <v>347</v>
      </c>
      <c r="C8" s="87"/>
      <c r="D8" s="87"/>
      <c r="E8" s="87"/>
      <c r="F8" s="87"/>
      <c r="G8" s="88"/>
    </row>
    <row r="9" spans="1:7" ht="23.25" customHeight="1" x14ac:dyDescent="0.25">
      <c r="A9" s="7" t="s">
        <v>9</v>
      </c>
      <c r="B9" s="63" t="s">
        <v>32</v>
      </c>
      <c r="C9" s="64"/>
      <c r="D9" s="64"/>
      <c r="E9" s="64"/>
      <c r="F9" s="64"/>
      <c r="G9" s="89"/>
    </row>
    <row r="10" spans="1:7" ht="17.25" customHeight="1" x14ac:dyDescent="0.25">
      <c r="A10" s="90" t="s">
        <v>10</v>
      </c>
      <c r="B10" s="91"/>
      <c r="C10" s="91"/>
      <c r="D10" s="91"/>
      <c r="E10" s="91"/>
      <c r="F10" s="91"/>
      <c r="G10" s="92"/>
    </row>
    <row r="11" spans="1:7" ht="36.75" customHeight="1" x14ac:dyDescent="0.25">
      <c r="A11" s="73" t="s">
        <v>33</v>
      </c>
      <c r="B11" s="74"/>
      <c r="C11" s="74"/>
      <c r="D11" s="74"/>
      <c r="E11" s="74"/>
      <c r="F11" s="74"/>
      <c r="G11" s="75"/>
    </row>
    <row r="12" spans="1:7" ht="18" customHeight="1" x14ac:dyDescent="0.25">
      <c r="A12" s="61" t="s">
        <v>11</v>
      </c>
      <c r="B12" s="61"/>
      <c r="C12" s="61"/>
      <c r="D12" s="61"/>
      <c r="E12" s="61"/>
      <c r="F12" s="61"/>
      <c r="G12" s="61"/>
    </row>
    <row r="13" spans="1:7" ht="15.75" customHeight="1" x14ac:dyDescent="0.25">
      <c r="A13" s="76" t="s">
        <v>0</v>
      </c>
      <c r="B13" s="77"/>
      <c r="C13" s="77"/>
      <c r="D13" s="80" t="s">
        <v>1</v>
      </c>
      <c r="E13" s="80"/>
      <c r="F13" s="81" t="s">
        <v>2</v>
      </c>
      <c r="G13" s="82"/>
    </row>
    <row r="14" spans="1:7" ht="15.75" customHeight="1" x14ac:dyDescent="0.25">
      <c r="A14" s="78"/>
      <c r="B14" s="79"/>
      <c r="C14" s="79"/>
      <c r="D14" s="80"/>
      <c r="E14" s="80"/>
      <c r="F14" s="1" t="s">
        <v>3</v>
      </c>
      <c r="G14" s="9" t="s">
        <v>4</v>
      </c>
    </row>
    <row r="15" spans="1:7" ht="22.5" customHeight="1" x14ac:dyDescent="0.25">
      <c r="A15" s="63" t="s">
        <v>34</v>
      </c>
      <c r="B15" s="64"/>
      <c r="C15" s="64"/>
      <c r="D15" s="65" t="s">
        <v>36</v>
      </c>
      <c r="E15" s="66"/>
      <c r="F15" s="2">
        <v>2020</v>
      </c>
      <c r="G15" s="3" t="s">
        <v>16</v>
      </c>
    </row>
    <row r="16" spans="1:7" ht="23.25" customHeight="1" x14ac:dyDescent="0.25">
      <c r="A16" s="67" t="s">
        <v>13</v>
      </c>
      <c r="B16" s="68"/>
      <c r="C16" s="68"/>
      <c r="D16" s="68"/>
      <c r="E16" s="68"/>
      <c r="F16" s="68"/>
      <c r="G16" s="69"/>
    </row>
    <row r="17" spans="1:7" ht="24" customHeight="1" x14ac:dyDescent="0.25">
      <c r="A17" s="70">
        <v>2022</v>
      </c>
      <c r="B17" s="71"/>
      <c r="C17" s="5">
        <v>2023</v>
      </c>
      <c r="D17" s="70">
        <v>2024</v>
      </c>
      <c r="E17" s="72"/>
      <c r="F17" s="70">
        <v>2025</v>
      </c>
      <c r="G17" s="72"/>
    </row>
    <row r="18" spans="1:7" ht="21.75" customHeight="1" x14ac:dyDescent="0.25">
      <c r="A18" s="59">
        <v>1500000</v>
      </c>
      <c r="B18" s="60"/>
      <c r="C18" s="6">
        <v>1600000</v>
      </c>
      <c r="D18" s="59">
        <v>1600000</v>
      </c>
      <c r="E18" s="60"/>
      <c r="F18" s="59">
        <v>1700000</v>
      </c>
      <c r="G18" s="60"/>
    </row>
    <row r="19" spans="1:7" x14ac:dyDescent="0.25">
      <c r="A19" s="61" t="s">
        <v>14</v>
      </c>
      <c r="B19" s="61"/>
      <c r="C19" s="61"/>
      <c r="D19" s="61"/>
      <c r="E19" s="61"/>
      <c r="F19" s="61"/>
      <c r="G19" s="61"/>
    </row>
    <row r="20" spans="1:7" ht="25.5" customHeight="1" x14ac:dyDescent="0.25">
      <c r="A20" s="62" t="s">
        <v>37</v>
      </c>
      <c r="B20" s="62"/>
      <c r="C20" s="62"/>
      <c r="D20" s="62"/>
      <c r="E20" s="62"/>
      <c r="F20" s="62"/>
      <c r="G20" s="62"/>
    </row>
    <row r="22" spans="1:7" ht="21" customHeight="1" x14ac:dyDescent="0.25">
      <c r="A22" s="83" t="s">
        <v>8</v>
      </c>
      <c r="B22" s="84"/>
      <c r="C22" s="84"/>
      <c r="D22" s="84"/>
      <c r="E22" s="84"/>
      <c r="F22" s="84"/>
      <c r="G22" s="85"/>
    </row>
    <row r="23" spans="1:7" ht="15" customHeight="1" x14ac:dyDescent="0.25">
      <c r="A23" s="8" t="s">
        <v>5</v>
      </c>
      <c r="B23" s="84" t="s">
        <v>6</v>
      </c>
      <c r="C23" s="84"/>
      <c r="D23" s="84"/>
      <c r="E23" s="84"/>
      <c r="F23" s="84"/>
      <c r="G23" s="85"/>
    </row>
    <row r="24" spans="1:7" ht="23.25" customHeight="1" x14ac:dyDescent="0.25">
      <c r="A24" s="4" t="s">
        <v>293</v>
      </c>
      <c r="B24" s="86" t="s">
        <v>39</v>
      </c>
      <c r="C24" s="87"/>
      <c r="D24" s="87"/>
      <c r="E24" s="87"/>
      <c r="F24" s="87"/>
      <c r="G24" s="88"/>
    </row>
    <row r="25" spans="1:7" ht="22.5" customHeight="1" x14ac:dyDescent="0.25">
      <c r="A25" s="7" t="s">
        <v>9</v>
      </c>
      <c r="B25" s="63" t="s">
        <v>40</v>
      </c>
      <c r="C25" s="64"/>
      <c r="D25" s="64"/>
      <c r="E25" s="64"/>
      <c r="F25" s="64"/>
      <c r="G25" s="89"/>
    </row>
    <row r="26" spans="1:7" ht="18.75" customHeight="1" x14ac:dyDescent="0.25">
      <c r="A26" s="90" t="s">
        <v>10</v>
      </c>
      <c r="B26" s="91"/>
      <c r="C26" s="91"/>
      <c r="D26" s="91"/>
      <c r="E26" s="91"/>
      <c r="F26" s="91"/>
      <c r="G26" s="92"/>
    </row>
    <row r="27" spans="1:7" ht="36.75" customHeight="1" x14ac:dyDescent="0.25">
      <c r="A27" s="73" t="s">
        <v>41</v>
      </c>
      <c r="B27" s="74"/>
      <c r="C27" s="74"/>
      <c r="D27" s="74"/>
      <c r="E27" s="74"/>
      <c r="F27" s="74"/>
      <c r="G27" s="75"/>
    </row>
    <row r="28" spans="1:7" ht="18.75" customHeight="1" x14ac:dyDescent="0.25">
      <c r="A28" s="61" t="s">
        <v>11</v>
      </c>
      <c r="B28" s="61"/>
      <c r="C28" s="61"/>
      <c r="D28" s="61"/>
      <c r="E28" s="61"/>
      <c r="F28" s="61"/>
      <c r="G28" s="61"/>
    </row>
    <row r="29" spans="1:7" ht="14.25" customHeight="1" x14ac:dyDescent="0.25">
      <c r="A29" s="76" t="s">
        <v>0</v>
      </c>
      <c r="B29" s="77"/>
      <c r="C29" s="77"/>
      <c r="D29" s="80" t="s">
        <v>1</v>
      </c>
      <c r="E29" s="80"/>
      <c r="F29" s="81" t="s">
        <v>2</v>
      </c>
      <c r="G29" s="82"/>
    </row>
    <row r="30" spans="1:7" ht="15.75" customHeight="1" x14ac:dyDescent="0.25">
      <c r="A30" s="78"/>
      <c r="B30" s="79"/>
      <c r="C30" s="79"/>
      <c r="D30" s="80"/>
      <c r="E30" s="80"/>
      <c r="F30" s="1" t="s">
        <v>3</v>
      </c>
      <c r="G30" s="9" t="s">
        <v>4</v>
      </c>
    </row>
    <row r="31" spans="1:7" ht="25.5" customHeight="1" x14ac:dyDescent="0.25">
      <c r="A31" s="63" t="s">
        <v>34</v>
      </c>
      <c r="B31" s="64"/>
      <c r="C31" s="64"/>
      <c r="D31" s="65" t="s">
        <v>36</v>
      </c>
      <c r="E31" s="66"/>
      <c r="F31" s="2">
        <v>2020</v>
      </c>
      <c r="G31" s="3" t="s">
        <v>42</v>
      </c>
    </row>
    <row r="32" spans="1:7" ht="23.25" customHeight="1" x14ac:dyDescent="0.25">
      <c r="A32" s="67" t="s">
        <v>13</v>
      </c>
      <c r="B32" s="68"/>
      <c r="C32" s="68"/>
      <c r="D32" s="68"/>
      <c r="E32" s="68"/>
      <c r="F32" s="68"/>
      <c r="G32" s="69"/>
    </row>
    <row r="33" spans="1:7" ht="24" customHeight="1" x14ac:dyDescent="0.25">
      <c r="A33" s="70">
        <v>2022</v>
      </c>
      <c r="B33" s="71"/>
      <c r="C33" s="5">
        <v>2023</v>
      </c>
      <c r="D33" s="70">
        <v>2024</v>
      </c>
      <c r="E33" s="72"/>
      <c r="F33" s="70">
        <v>2025</v>
      </c>
      <c r="G33" s="72"/>
    </row>
    <row r="34" spans="1:7" ht="21.75" customHeight="1" x14ac:dyDescent="0.25">
      <c r="A34" s="59">
        <v>360000</v>
      </c>
      <c r="B34" s="60"/>
      <c r="C34" s="6">
        <v>360000</v>
      </c>
      <c r="D34" s="59">
        <v>372000</v>
      </c>
      <c r="E34" s="60"/>
      <c r="F34" s="59">
        <v>388000</v>
      </c>
      <c r="G34" s="60"/>
    </row>
    <row r="35" spans="1:7" x14ac:dyDescent="0.25">
      <c r="A35" s="61" t="s">
        <v>14</v>
      </c>
      <c r="B35" s="61"/>
      <c r="C35" s="61"/>
      <c r="D35" s="61"/>
      <c r="E35" s="61"/>
      <c r="F35" s="61"/>
      <c r="G35" s="61"/>
    </row>
    <row r="36" spans="1:7" ht="25.5" customHeight="1" x14ac:dyDescent="0.25">
      <c r="A36" s="62" t="s">
        <v>43</v>
      </c>
      <c r="B36" s="62"/>
      <c r="C36" s="62"/>
      <c r="D36" s="62"/>
      <c r="E36" s="62"/>
      <c r="F36" s="62"/>
      <c r="G36" s="62"/>
    </row>
    <row r="37" spans="1:7" ht="11.25" customHeight="1" x14ac:dyDescent="0.25"/>
    <row r="38" spans="1:7" ht="21" customHeight="1" x14ac:dyDescent="0.25">
      <c r="A38" s="83" t="s">
        <v>8</v>
      </c>
      <c r="B38" s="84"/>
      <c r="C38" s="84"/>
      <c r="D38" s="84"/>
      <c r="E38" s="84"/>
      <c r="F38" s="84"/>
      <c r="G38" s="85"/>
    </row>
    <row r="39" spans="1:7" ht="15" customHeight="1" x14ac:dyDescent="0.25">
      <c r="A39" s="8" t="s">
        <v>5</v>
      </c>
      <c r="B39" s="84" t="s">
        <v>6</v>
      </c>
      <c r="C39" s="84"/>
      <c r="D39" s="84"/>
      <c r="E39" s="84"/>
      <c r="F39" s="84"/>
      <c r="G39" s="85"/>
    </row>
    <row r="40" spans="1:7" ht="23.25" customHeight="1" x14ac:dyDescent="0.25">
      <c r="A40" s="4" t="s">
        <v>294</v>
      </c>
      <c r="B40" s="86" t="s">
        <v>44</v>
      </c>
      <c r="C40" s="87"/>
      <c r="D40" s="87"/>
      <c r="E40" s="87"/>
      <c r="F40" s="87"/>
      <c r="G40" s="88"/>
    </row>
    <row r="41" spans="1:7" ht="23.25" customHeight="1" x14ac:dyDescent="0.25">
      <c r="A41" s="7" t="s">
        <v>9</v>
      </c>
      <c r="B41" s="63" t="s">
        <v>348</v>
      </c>
      <c r="C41" s="64"/>
      <c r="D41" s="64"/>
      <c r="E41" s="64"/>
      <c r="F41" s="64"/>
      <c r="G41" s="89"/>
    </row>
    <row r="42" spans="1:7" ht="18.75" customHeight="1" x14ac:dyDescent="0.25">
      <c r="A42" s="90" t="s">
        <v>10</v>
      </c>
      <c r="B42" s="91"/>
      <c r="C42" s="91"/>
      <c r="D42" s="91"/>
      <c r="E42" s="91"/>
      <c r="F42" s="91"/>
      <c r="G42" s="92"/>
    </row>
    <row r="43" spans="1:7" ht="144.75" customHeight="1" x14ac:dyDescent="0.25">
      <c r="A43" s="73" t="s">
        <v>425</v>
      </c>
      <c r="B43" s="74"/>
      <c r="C43" s="74"/>
      <c r="D43" s="74"/>
      <c r="E43" s="74"/>
      <c r="F43" s="74"/>
      <c r="G43" s="75"/>
    </row>
    <row r="44" spans="1:7" ht="18.75" customHeight="1" x14ac:dyDescent="0.25">
      <c r="A44" s="61" t="s">
        <v>11</v>
      </c>
      <c r="B44" s="61"/>
      <c r="C44" s="61"/>
      <c r="D44" s="61"/>
      <c r="E44" s="61"/>
      <c r="F44" s="61"/>
      <c r="G44" s="61"/>
    </row>
    <row r="45" spans="1:7" ht="14.25" customHeight="1" x14ac:dyDescent="0.25">
      <c r="A45" s="76" t="s">
        <v>0</v>
      </c>
      <c r="B45" s="77"/>
      <c r="C45" s="77"/>
      <c r="D45" s="80" t="s">
        <v>1</v>
      </c>
      <c r="E45" s="80"/>
      <c r="F45" s="81" t="s">
        <v>2</v>
      </c>
      <c r="G45" s="82"/>
    </row>
    <row r="46" spans="1:7" ht="12" customHeight="1" x14ac:dyDescent="0.25">
      <c r="A46" s="78"/>
      <c r="B46" s="79"/>
      <c r="C46" s="79"/>
      <c r="D46" s="80"/>
      <c r="E46" s="80"/>
      <c r="F46" s="1" t="s">
        <v>3</v>
      </c>
      <c r="G46" s="9" t="s">
        <v>4</v>
      </c>
    </row>
    <row r="47" spans="1:7" ht="24.75" customHeight="1" x14ac:dyDescent="0.25">
      <c r="A47" s="63" t="s">
        <v>34</v>
      </c>
      <c r="B47" s="64"/>
      <c r="C47" s="64"/>
      <c r="D47" s="65" t="s">
        <v>36</v>
      </c>
      <c r="E47" s="66"/>
      <c r="F47" s="2">
        <v>2020</v>
      </c>
      <c r="G47" s="3" t="s">
        <v>42</v>
      </c>
    </row>
    <row r="48" spans="1:7" ht="23.25" customHeight="1" x14ac:dyDescent="0.25">
      <c r="A48" s="67" t="s">
        <v>13</v>
      </c>
      <c r="B48" s="68"/>
      <c r="C48" s="68"/>
      <c r="D48" s="68"/>
      <c r="E48" s="68"/>
      <c r="F48" s="68"/>
      <c r="G48" s="69"/>
    </row>
    <row r="49" spans="1:7" ht="21" customHeight="1" x14ac:dyDescent="0.25">
      <c r="A49" s="70">
        <v>2022</v>
      </c>
      <c r="B49" s="71"/>
      <c r="C49" s="5">
        <v>2023</v>
      </c>
      <c r="D49" s="70">
        <v>2024</v>
      </c>
      <c r="E49" s="72"/>
      <c r="F49" s="70">
        <v>2025</v>
      </c>
      <c r="G49" s="72"/>
    </row>
    <row r="50" spans="1:7" ht="21.75" customHeight="1" x14ac:dyDescent="0.25">
      <c r="A50" s="59">
        <v>3610000</v>
      </c>
      <c r="B50" s="60"/>
      <c r="C50" s="6">
        <v>3725000</v>
      </c>
      <c r="D50" s="59">
        <v>3833000</v>
      </c>
      <c r="E50" s="60"/>
      <c r="F50" s="59">
        <v>3845000</v>
      </c>
      <c r="G50" s="60"/>
    </row>
    <row r="51" spans="1:7" x14ac:dyDescent="0.25">
      <c r="A51" s="61" t="s">
        <v>14</v>
      </c>
      <c r="B51" s="61"/>
      <c r="C51" s="61"/>
      <c r="D51" s="61"/>
      <c r="E51" s="61"/>
      <c r="F51" s="61"/>
      <c r="G51" s="61"/>
    </row>
    <row r="52" spans="1:7" ht="25.5" customHeight="1" x14ac:dyDescent="0.25">
      <c r="A52" s="62" t="s">
        <v>45</v>
      </c>
      <c r="B52" s="62"/>
      <c r="C52" s="62"/>
      <c r="D52" s="62"/>
      <c r="E52" s="62"/>
      <c r="F52" s="62"/>
      <c r="G52" s="62"/>
    </row>
    <row r="53" spans="1:7" ht="12" customHeight="1" x14ac:dyDescent="0.25"/>
    <row r="54" spans="1:7" ht="21" customHeight="1" x14ac:dyDescent="0.25">
      <c r="A54" s="83" t="s">
        <v>8</v>
      </c>
      <c r="B54" s="84"/>
      <c r="C54" s="84"/>
      <c r="D54" s="84"/>
      <c r="E54" s="84"/>
      <c r="F54" s="84"/>
      <c r="G54" s="85"/>
    </row>
    <row r="55" spans="1:7" ht="15" customHeight="1" x14ac:dyDescent="0.25">
      <c r="A55" s="8" t="s">
        <v>5</v>
      </c>
      <c r="B55" s="84" t="s">
        <v>6</v>
      </c>
      <c r="C55" s="84"/>
      <c r="D55" s="84"/>
      <c r="E55" s="84"/>
      <c r="F55" s="84"/>
      <c r="G55" s="85"/>
    </row>
    <row r="56" spans="1:7" ht="23.25" customHeight="1" x14ac:dyDescent="0.25">
      <c r="A56" s="4" t="s">
        <v>295</v>
      </c>
      <c r="B56" s="86" t="s">
        <v>349</v>
      </c>
      <c r="C56" s="87"/>
      <c r="D56" s="87"/>
      <c r="E56" s="87"/>
      <c r="F56" s="87"/>
      <c r="G56" s="88"/>
    </row>
    <row r="57" spans="1:7" ht="23.25" customHeight="1" x14ac:dyDescent="0.25">
      <c r="A57" s="7" t="s">
        <v>9</v>
      </c>
      <c r="B57" s="63" t="s">
        <v>46</v>
      </c>
      <c r="C57" s="64"/>
      <c r="D57" s="64"/>
      <c r="E57" s="64"/>
      <c r="F57" s="64"/>
      <c r="G57" s="89"/>
    </row>
    <row r="58" spans="1:7" ht="22.5" customHeight="1" x14ac:dyDescent="0.25">
      <c r="A58" s="90" t="s">
        <v>10</v>
      </c>
      <c r="B58" s="91"/>
      <c r="C58" s="91"/>
      <c r="D58" s="91"/>
      <c r="E58" s="91"/>
      <c r="F58" s="91"/>
      <c r="G58" s="92"/>
    </row>
    <row r="59" spans="1:7" ht="36.75" customHeight="1" x14ac:dyDescent="0.25">
      <c r="A59" s="73" t="s">
        <v>47</v>
      </c>
      <c r="B59" s="74"/>
      <c r="C59" s="74"/>
      <c r="D59" s="74"/>
      <c r="E59" s="74"/>
      <c r="F59" s="74"/>
      <c r="G59" s="75"/>
    </row>
    <row r="60" spans="1:7" ht="18.75" customHeight="1" x14ac:dyDescent="0.25">
      <c r="A60" s="61" t="s">
        <v>11</v>
      </c>
      <c r="B60" s="61"/>
      <c r="C60" s="61"/>
      <c r="D60" s="61"/>
      <c r="E60" s="61"/>
      <c r="F60" s="61"/>
      <c r="G60" s="61"/>
    </row>
    <row r="61" spans="1:7" ht="14.25" customHeight="1" x14ac:dyDescent="0.25">
      <c r="A61" s="76" t="s">
        <v>0</v>
      </c>
      <c r="B61" s="77"/>
      <c r="C61" s="77"/>
      <c r="D61" s="80" t="s">
        <v>1</v>
      </c>
      <c r="E61" s="80"/>
      <c r="F61" s="81" t="s">
        <v>2</v>
      </c>
      <c r="G61" s="82"/>
    </row>
    <row r="62" spans="1:7" ht="13.5" customHeight="1" x14ac:dyDescent="0.25">
      <c r="A62" s="78"/>
      <c r="B62" s="79"/>
      <c r="C62" s="79"/>
      <c r="D62" s="80"/>
      <c r="E62" s="80"/>
      <c r="F62" s="1" t="s">
        <v>3</v>
      </c>
      <c r="G62" s="9" t="s">
        <v>4</v>
      </c>
    </row>
    <row r="63" spans="1:7" ht="26.25" customHeight="1" x14ac:dyDescent="0.25">
      <c r="A63" s="63" t="s">
        <v>34</v>
      </c>
      <c r="B63" s="64"/>
      <c r="C63" s="64"/>
      <c r="D63" s="65" t="s">
        <v>36</v>
      </c>
      <c r="E63" s="66"/>
      <c r="F63" s="2">
        <v>2020</v>
      </c>
      <c r="G63" s="3" t="s">
        <v>16</v>
      </c>
    </row>
    <row r="64" spans="1:7" ht="23.25" customHeight="1" x14ac:dyDescent="0.25">
      <c r="A64" s="67" t="s">
        <v>13</v>
      </c>
      <c r="B64" s="68"/>
      <c r="C64" s="68"/>
      <c r="D64" s="68"/>
      <c r="E64" s="68"/>
      <c r="F64" s="68"/>
      <c r="G64" s="69"/>
    </row>
    <row r="65" spans="1:7" ht="24" customHeight="1" x14ac:dyDescent="0.25">
      <c r="A65" s="70">
        <v>2022</v>
      </c>
      <c r="B65" s="71"/>
      <c r="C65" s="5">
        <v>2023</v>
      </c>
      <c r="D65" s="70">
        <v>2024</v>
      </c>
      <c r="E65" s="72"/>
      <c r="F65" s="70">
        <v>2025</v>
      </c>
      <c r="G65" s="72"/>
    </row>
    <row r="66" spans="1:7" ht="21.75" customHeight="1" x14ac:dyDescent="0.25">
      <c r="A66" s="59">
        <v>100000</v>
      </c>
      <c r="B66" s="60"/>
      <c r="C66" s="6">
        <v>100000</v>
      </c>
      <c r="D66" s="59">
        <v>100000</v>
      </c>
      <c r="E66" s="60"/>
      <c r="F66" s="59">
        <v>100000</v>
      </c>
      <c r="G66" s="60"/>
    </row>
    <row r="67" spans="1:7" x14ac:dyDescent="0.25">
      <c r="A67" s="61" t="s">
        <v>14</v>
      </c>
      <c r="B67" s="61"/>
      <c r="C67" s="61"/>
      <c r="D67" s="61"/>
      <c r="E67" s="61"/>
      <c r="F67" s="61"/>
      <c r="G67" s="61"/>
    </row>
    <row r="68" spans="1:7" ht="22.5" customHeight="1" x14ac:dyDescent="0.25">
      <c r="A68" s="62" t="s">
        <v>48</v>
      </c>
      <c r="B68" s="62"/>
      <c r="C68" s="62"/>
      <c r="D68" s="62"/>
      <c r="E68" s="62"/>
      <c r="F68" s="62"/>
      <c r="G68" s="62"/>
    </row>
    <row r="70" spans="1:7" ht="21" customHeight="1" x14ac:dyDescent="0.25">
      <c r="A70" s="83" t="s">
        <v>8</v>
      </c>
      <c r="B70" s="84"/>
      <c r="C70" s="84"/>
      <c r="D70" s="84"/>
      <c r="E70" s="84"/>
      <c r="F70" s="84"/>
      <c r="G70" s="85"/>
    </row>
    <row r="71" spans="1:7" ht="15" customHeight="1" x14ac:dyDescent="0.25">
      <c r="A71" s="8" t="s">
        <v>5</v>
      </c>
      <c r="B71" s="84" t="s">
        <v>6</v>
      </c>
      <c r="C71" s="84"/>
      <c r="D71" s="84"/>
      <c r="E71" s="84"/>
      <c r="F71" s="84"/>
      <c r="G71" s="85"/>
    </row>
    <row r="72" spans="1:7" ht="23.25" customHeight="1" x14ac:dyDescent="0.25">
      <c r="A72" s="4" t="s">
        <v>296</v>
      </c>
      <c r="B72" s="86" t="s">
        <v>350</v>
      </c>
      <c r="C72" s="87"/>
      <c r="D72" s="87"/>
      <c r="E72" s="87"/>
      <c r="F72" s="87"/>
      <c r="G72" s="88"/>
    </row>
    <row r="73" spans="1:7" ht="23.25" customHeight="1" x14ac:dyDescent="0.25">
      <c r="A73" s="7" t="s">
        <v>9</v>
      </c>
      <c r="B73" s="63" t="s">
        <v>49</v>
      </c>
      <c r="C73" s="64"/>
      <c r="D73" s="64"/>
      <c r="E73" s="64"/>
      <c r="F73" s="64"/>
      <c r="G73" s="89"/>
    </row>
    <row r="74" spans="1:7" ht="22.5" customHeight="1" x14ac:dyDescent="0.25">
      <c r="A74" s="90" t="s">
        <v>10</v>
      </c>
      <c r="B74" s="91"/>
      <c r="C74" s="91"/>
      <c r="D74" s="91"/>
      <c r="E74" s="91"/>
      <c r="F74" s="91"/>
      <c r="G74" s="92"/>
    </row>
    <row r="75" spans="1:7" ht="36.75" customHeight="1" x14ac:dyDescent="0.25">
      <c r="A75" s="73" t="s">
        <v>50</v>
      </c>
      <c r="B75" s="74"/>
      <c r="C75" s="74"/>
      <c r="D75" s="74"/>
      <c r="E75" s="74"/>
      <c r="F75" s="74"/>
      <c r="G75" s="75"/>
    </row>
    <row r="76" spans="1:7" ht="18.75" customHeight="1" x14ac:dyDescent="0.25">
      <c r="A76" s="61" t="s">
        <v>11</v>
      </c>
      <c r="B76" s="61"/>
      <c r="C76" s="61"/>
      <c r="D76" s="61"/>
      <c r="E76" s="61"/>
      <c r="F76" s="61"/>
      <c r="G76" s="61"/>
    </row>
    <row r="77" spans="1:7" ht="14.25" customHeight="1" x14ac:dyDescent="0.25">
      <c r="A77" s="76" t="s">
        <v>0</v>
      </c>
      <c r="B77" s="77"/>
      <c r="C77" s="77"/>
      <c r="D77" s="80" t="s">
        <v>1</v>
      </c>
      <c r="E77" s="80"/>
      <c r="F77" s="81" t="s">
        <v>2</v>
      </c>
      <c r="G77" s="82"/>
    </row>
    <row r="78" spans="1:7" ht="13.5" customHeight="1" x14ac:dyDescent="0.25">
      <c r="A78" s="78"/>
      <c r="B78" s="79"/>
      <c r="C78" s="79"/>
      <c r="D78" s="80"/>
      <c r="E78" s="80"/>
      <c r="F78" s="1" t="s">
        <v>3</v>
      </c>
      <c r="G78" s="9" t="s">
        <v>4</v>
      </c>
    </row>
    <row r="79" spans="1:7" ht="26.25" customHeight="1" x14ac:dyDescent="0.25">
      <c r="A79" s="63" t="s">
        <v>34</v>
      </c>
      <c r="B79" s="64"/>
      <c r="C79" s="64"/>
      <c r="D79" s="65" t="s">
        <v>36</v>
      </c>
      <c r="E79" s="66"/>
      <c r="F79" s="2">
        <v>2020</v>
      </c>
      <c r="G79" s="3" t="s">
        <v>42</v>
      </c>
    </row>
    <row r="80" spans="1:7" ht="23.25" customHeight="1" x14ac:dyDescent="0.25">
      <c r="A80" s="67" t="s">
        <v>13</v>
      </c>
      <c r="B80" s="68"/>
      <c r="C80" s="68"/>
      <c r="D80" s="68"/>
      <c r="E80" s="68"/>
      <c r="F80" s="68"/>
      <c r="G80" s="69"/>
    </row>
    <row r="81" spans="1:7" ht="24" customHeight="1" x14ac:dyDescent="0.25">
      <c r="A81" s="70">
        <v>2022</v>
      </c>
      <c r="B81" s="71"/>
      <c r="C81" s="5">
        <v>2023</v>
      </c>
      <c r="D81" s="70">
        <v>2024</v>
      </c>
      <c r="E81" s="72"/>
      <c r="F81" s="70">
        <v>2025</v>
      </c>
      <c r="G81" s="72"/>
    </row>
    <row r="82" spans="1:7" ht="21.75" customHeight="1" x14ac:dyDescent="0.25">
      <c r="A82" s="59">
        <v>1000000</v>
      </c>
      <c r="B82" s="60"/>
      <c r="C82" s="6">
        <v>1000000</v>
      </c>
      <c r="D82" s="59">
        <v>1100000</v>
      </c>
      <c r="E82" s="60"/>
      <c r="F82" s="59">
        <v>1200000</v>
      </c>
      <c r="G82" s="60"/>
    </row>
    <row r="83" spans="1:7" x14ac:dyDescent="0.25">
      <c r="A83" s="61" t="s">
        <v>14</v>
      </c>
      <c r="B83" s="61"/>
      <c r="C83" s="61"/>
      <c r="D83" s="61"/>
      <c r="E83" s="61"/>
      <c r="F83" s="61"/>
      <c r="G83" s="61"/>
    </row>
    <row r="84" spans="1:7" ht="38.25" customHeight="1" x14ac:dyDescent="0.25">
      <c r="A84" s="62" t="s">
        <v>426</v>
      </c>
      <c r="B84" s="62"/>
      <c r="C84" s="62"/>
      <c r="D84" s="62"/>
      <c r="E84" s="62"/>
      <c r="F84" s="62"/>
      <c r="G84" s="62"/>
    </row>
  </sheetData>
  <mergeCells count="110">
    <mergeCell ref="A19:G19"/>
    <mergeCell ref="A20:G20"/>
    <mergeCell ref="A17:B17"/>
    <mergeCell ref="D17:E17"/>
    <mergeCell ref="F17:G17"/>
    <mergeCell ref="A18:B18"/>
    <mergeCell ref="D18:E18"/>
    <mergeCell ref="F18:G18"/>
    <mergeCell ref="A6:G6"/>
    <mergeCell ref="A1:G1"/>
    <mergeCell ref="B2:G2"/>
    <mergeCell ref="B3:G3"/>
    <mergeCell ref="A4:G4"/>
    <mergeCell ref="A5:G5"/>
    <mergeCell ref="A16:G16"/>
    <mergeCell ref="B7:G7"/>
    <mergeCell ref="B8:G8"/>
    <mergeCell ref="B9:G9"/>
    <mergeCell ref="A10:G10"/>
    <mergeCell ref="A11:G11"/>
    <mergeCell ref="A12:G12"/>
    <mergeCell ref="A13:C14"/>
    <mergeCell ref="D13:E14"/>
    <mergeCell ref="F13:G13"/>
    <mergeCell ref="A15:C15"/>
    <mergeCell ref="D15:E15"/>
    <mergeCell ref="A27:G27"/>
    <mergeCell ref="A28:G28"/>
    <mergeCell ref="A29:C30"/>
    <mergeCell ref="D29:E30"/>
    <mergeCell ref="F29:G29"/>
    <mergeCell ref="A22:G22"/>
    <mergeCell ref="B23:G23"/>
    <mergeCell ref="B24:G24"/>
    <mergeCell ref="B25:G25"/>
    <mergeCell ref="A26:G26"/>
    <mergeCell ref="A34:B34"/>
    <mergeCell ref="D34:E34"/>
    <mergeCell ref="F34:G34"/>
    <mergeCell ref="A35:G35"/>
    <mergeCell ref="A36:G36"/>
    <mergeCell ref="A31:C31"/>
    <mergeCell ref="D31:E31"/>
    <mergeCell ref="A32:G32"/>
    <mergeCell ref="A33:B33"/>
    <mergeCell ref="D33:E33"/>
    <mergeCell ref="F33:G33"/>
    <mergeCell ref="A43:G43"/>
    <mergeCell ref="A44:G44"/>
    <mergeCell ref="A45:C46"/>
    <mergeCell ref="D45:E46"/>
    <mergeCell ref="F45:G45"/>
    <mergeCell ref="A38:G38"/>
    <mergeCell ref="B39:G39"/>
    <mergeCell ref="B40:G40"/>
    <mergeCell ref="B41:G41"/>
    <mergeCell ref="A42:G42"/>
    <mergeCell ref="A50:B50"/>
    <mergeCell ref="D50:E50"/>
    <mergeCell ref="F50:G50"/>
    <mergeCell ref="A51:G51"/>
    <mergeCell ref="A52:G52"/>
    <mergeCell ref="A47:C47"/>
    <mergeCell ref="D47:E47"/>
    <mergeCell ref="A48:G48"/>
    <mergeCell ref="A49:B49"/>
    <mergeCell ref="D49:E49"/>
    <mergeCell ref="F49:G49"/>
    <mergeCell ref="A59:G59"/>
    <mergeCell ref="A60:G60"/>
    <mergeCell ref="A61:C62"/>
    <mergeCell ref="D61:E62"/>
    <mergeCell ref="F61:G61"/>
    <mergeCell ref="A54:G54"/>
    <mergeCell ref="B55:G55"/>
    <mergeCell ref="B56:G56"/>
    <mergeCell ref="B57:G57"/>
    <mergeCell ref="A58:G58"/>
    <mergeCell ref="A66:B66"/>
    <mergeCell ref="D66:E66"/>
    <mergeCell ref="F66:G66"/>
    <mergeCell ref="A67:G67"/>
    <mergeCell ref="A68:G68"/>
    <mergeCell ref="A63:C63"/>
    <mergeCell ref="D63:E63"/>
    <mergeCell ref="A64:G64"/>
    <mergeCell ref="A65:B65"/>
    <mergeCell ref="D65:E65"/>
    <mergeCell ref="F65:G65"/>
    <mergeCell ref="A75:G75"/>
    <mergeCell ref="A76:G76"/>
    <mergeCell ref="A77:C78"/>
    <mergeCell ref="D77:E78"/>
    <mergeCell ref="F77:G77"/>
    <mergeCell ref="A70:G70"/>
    <mergeCell ref="B71:G71"/>
    <mergeCell ref="B72:G72"/>
    <mergeCell ref="B73:G73"/>
    <mergeCell ref="A74:G74"/>
    <mergeCell ref="A82:B82"/>
    <mergeCell ref="D82:E82"/>
    <mergeCell ref="F82:G82"/>
    <mergeCell ref="A83:G83"/>
    <mergeCell ref="A84:G84"/>
    <mergeCell ref="A79:C79"/>
    <mergeCell ref="D79:E79"/>
    <mergeCell ref="A80:G80"/>
    <mergeCell ref="A81:B81"/>
    <mergeCell ref="D81:E81"/>
    <mergeCell ref="F81:G81"/>
  </mergeCells>
  <printOptions horizontalCentered="1"/>
  <pageMargins left="0.51181102362204722" right="0.51181102362204722" top="0.9055118110236221" bottom="0.55118110236220474" header="0.23622047244094491" footer="0.31496062992125984"/>
  <pageSetup paperSize="9" orientation="portrait" horizontalDpi="0" verticalDpi="0" r:id="rId1"/>
  <headerFooter>
    <oddHeader>&amp;CPREFEITURA MUNICIPAL DE SANTA MARIA
PLANO PLURIANUAL 2022 - 2025
ANEXO III - PROGRAMAS FINALÍSTICOS</oddHeader>
    <oddFooter>&amp;CSECRETARIA DE MUNICÍPIO DE DESENVOLVIMENTO SOCIAL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Anexo II</vt:lpstr>
      <vt:lpstr>Resumo Anexo III</vt:lpstr>
      <vt:lpstr>Gabinete</vt:lpstr>
      <vt:lpstr>SMS</vt:lpstr>
      <vt:lpstr>SMED</vt:lpstr>
      <vt:lpstr>SMC</vt:lpstr>
      <vt:lpstr>SMEL</vt:lpstr>
      <vt:lpstr>SMHRF</vt:lpstr>
      <vt:lpstr>SMDS</vt:lpstr>
      <vt:lpstr>SMDR</vt:lpstr>
      <vt:lpstr>SMDET</vt:lpstr>
      <vt:lpstr>SMISP</vt:lpstr>
      <vt:lpstr>SMU</vt:lpstr>
      <vt:lpstr>SMA</vt:lpstr>
      <vt:lpstr>SELD</vt:lpstr>
      <vt:lpstr>Plan1</vt:lpstr>
      <vt:lpstr>'Resumo Anexo III'!Titulos_de_impressao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Nizeti</cp:lastModifiedBy>
  <cp:lastPrinted>2021-05-26T13:17:06Z</cp:lastPrinted>
  <dcterms:created xsi:type="dcterms:W3CDTF">2021-03-23T16:42:25Z</dcterms:created>
  <dcterms:modified xsi:type="dcterms:W3CDTF">2021-05-26T14:19:14Z</dcterms:modified>
</cp:coreProperties>
</file>