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legis3\Desktop\"/>
    </mc:Choice>
  </mc:AlternateContent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F10" i="1" l="1"/>
  <c r="F16" i="1"/>
  <c r="F28" i="1" l="1"/>
  <c r="F29" i="1" s="1"/>
  <c r="E28" i="1"/>
  <c r="D28" i="1"/>
  <c r="C28" i="1"/>
  <c r="E10" i="1"/>
  <c r="F5" i="1"/>
  <c r="E5" i="1"/>
  <c r="D5" i="1"/>
  <c r="C5" i="1"/>
  <c r="F3" i="1"/>
  <c r="E3" i="1"/>
  <c r="E29" i="1" s="1"/>
  <c r="D3" i="1"/>
  <c r="C3" i="1"/>
  <c r="C29" i="1" s="1"/>
  <c r="D29" i="1" l="1"/>
</calcChain>
</file>

<file path=xl/sharedStrings.xml><?xml version="1.0" encoding="utf-8"?>
<sst xmlns="http://schemas.openxmlformats.org/spreadsheetml/2006/main" count="57" uniqueCount="57">
  <si>
    <t>1. Descrição do Programa</t>
  </si>
  <si>
    <t>Código</t>
  </si>
  <si>
    <t>Título</t>
  </si>
  <si>
    <t>RESERVA DE CONTINGÊNCIA</t>
  </si>
  <si>
    <t>OPERAÇÕES ESPECIAIS</t>
  </si>
  <si>
    <t>0000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</si>
  <si>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</si>
  <si>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</si>
  <si>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</si>
  <si>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</si>
  <si>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</si>
  <si>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</si>
  <si>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</si>
  <si>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</si>
  <si>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</si>
  <si>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</si>
  <si>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</si>
  <si>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</si>
  <si>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0014</t>
  </si>
  <si>
    <t>0015</t>
  </si>
  <si>
    <t>0016</t>
  </si>
  <si>
    <t>0017</t>
  </si>
  <si>
    <t>0018</t>
  </si>
  <si>
    <t>0019</t>
  </si>
  <si>
    <t>9999</t>
  </si>
  <si>
    <t>0020</t>
  </si>
  <si>
    <t>ENCARGOS GERAIS</t>
  </si>
  <si>
    <t>TOTAL DOS PROGRAMAS DE GESTÃO E MANUTENÇÃO</t>
  </si>
  <si>
    <t>GESTÃO E MANUTENÇÃO DA PROCURADORIA GERAL DO MUNICÍPIO</t>
  </si>
  <si>
    <t>GESTÃO E MANUTENÇÃO DA SECRETARIA DE GESTÃO E MODERNIZAÇÃO ADMINISTRATIVA</t>
  </si>
  <si>
    <t>GESTÃO E MANUTENÇÃO DA SECRETARIA DE FINANÇAS</t>
  </si>
  <si>
    <t>GESTÃO E MANUTENÇÃO DA SECRETARIA DE SAÚDE</t>
  </si>
  <si>
    <t>GESTÃO E MANUTENÇÃO DA SECRETARIA DE EDUCAÇÃO</t>
  </si>
  <si>
    <t>GESTÃO E MANUTENÇÃO DA SECRETARIA DE DESENVOLVIMENTO RURAL</t>
  </si>
  <si>
    <t>GESTÃO E MANUTENÇÃO DA SECRETARIA DE MOBILIDADE URBANA</t>
  </si>
  <si>
    <t>GESTÃO, MANUTENÇÃO E SERVIÇOS DO PODER LEGISLATIVO</t>
  </si>
  <si>
    <t>ADMINISTRAÇÃO DA AUTARQUIA - IPASSP</t>
  </si>
  <si>
    <t>CONCESSÃO DE BENEFÍCIOS PREVIDENCIÁRIOS</t>
  </si>
  <si>
    <t>ASSISTÊNCIA À SAÚDE - IPASSP</t>
  </si>
  <si>
    <t>GESTÃO E MANUTENÇÃO DO INSTITUTO DE PLANEJAMENTO</t>
  </si>
  <si>
    <t>GESTÃO E MANUTENÇÃO DA CASA CIVIL</t>
  </si>
  <si>
    <t>GESTÃO E MANUTENÇÃO DA SECRETARIA DE CULTURA, ESPORTE E LAZER</t>
  </si>
  <si>
    <t>GESTÃO E MANUTENÇÃO DA SECRETARIA DE DESENVOLVIMENTO SOCIAL</t>
  </si>
  <si>
    <t>GESTÃO E MANUTENÇÃO DA SECRETARIA DE DESENVOLVIMENTO ECONÔMICO, TURISMO E INOVAÇÃO</t>
  </si>
  <si>
    <t>GESTÃO E MANUTENÇÃO DA SECRETARIA DE ESTRUTURAÇÃO E REGULAÇÃO URBANA</t>
  </si>
  <si>
    <t>GESTÃO E MANUTENÇÃO DA SECRETARIA DE INFRAESTRUTURA E SERVIÇOS PÚBLICOS</t>
  </si>
  <si>
    <t>GESTÃO E MANUTENÇÃO DA SECRETARIA DE MEIO AMBIENTE</t>
  </si>
  <si>
    <t>1.1 Valor do Programa 2018 a 2021</t>
  </si>
  <si>
    <t>0021</t>
  </si>
  <si>
    <t>GESTÃO E MANUTENÇÃO DA CONTROLADORIA E AUDITORIA GERAL DO MUNICÍPIO</t>
  </si>
  <si>
    <t>0022</t>
  </si>
  <si>
    <t>0023</t>
  </si>
  <si>
    <t>0024</t>
  </si>
  <si>
    <t>GESTÃO E MANUTENÇÃO DA SECRETARIA DE CULTURA</t>
  </si>
  <si>
    <t>GESTÃO E MANUTENÇÃO DA SECRETARIA DE ESPORTE E LAZER</t>
  </si>
  <si>
    <t>GESTÃO E MANUTENÇÃO DA SECRETARIA DE HABITAÇÃO E REGULARIZAÇÃO FUNDIÁRIA</t>
  </si>
  <si>
    <t>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</si>
</sst>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topLeftCell="A13" workbookViewId="0">
      <selection activeCell="H25" sqref="H25"/>
    </sheetView>
  </sheetViews>
  <sheetFormatPr defaultRowHeight="15" x14ac:dyDescent="0.25"/>
  <cols>
    <col min="1" max="1" width="6.85546875" style="8" customWidth="1"/>
    <col min="2" max="2" width="50.42578125" customWidth="1"/>
    <col min="3" max="3" width="14.28515625" customWidth="1"/>
    <col min="4" max="6" width="13.5703125" customWidth="1"/>
  </cols>
  <sheetData>
    <row r="1" spans="1:6" ht="15.75" customHeight="1" x14ac:dyDescent="0.25">
      <c r="A1" s="19" t="s">
        <v>0</v>
      </c>
      <c r="B1" s="19"/>
      <c r="C1" s="20" t="s">
        <v>47</v>
      </c>
      <c r="D1" s="21"/>
      <c r="E1" s="21"/>
      <c r="F1" s="22"/>
    </row>
    <row r="2" spans="1:6" x14ac:dyDescent="0.25">
      <c r="A2" s="12" t="s">
        <v>1</v>
      </c>
      <c r="B2" s="6" t="s">
        <v>2</v>
      </c>
      <c r="C2" s="12">
        <v>2018</v>
      </c>
      <c r="D2" s="12">
        <v>2019</v>
      </c>
      <c r="E2" s="12">
        <v>2020</v>
      </c>
      <c r="F2" s="9">
        <v>2021</v>
      </c>
    </row>
    <row r="3" spans="1:6" ht="24.75" customHeight="1" x14ac:dyDescent="0.25">
      <c r="A3" s="7" t="s">
        <v>5</v>
      </c>
      <c r="B3" s="2" t="s">
        <v>4</v>
      </c>
      <c r="C3" s="3">
        <f>605000+1668000+40000000</f>
        <v>42273000</v>
      </c>
      <c r="D3" s="3">
        <f>630000+1739000+42000000</f>
        <v>44369000</v>
      </c>
      <c r="E3" s="3">
        <f>658000+1815000+44500000</f>
        <v>46973000</v>
      </c>
      <c r="F3" s="3">
        <f>1892000+686000+47000000</f>
        <v>49578000</v>
      </c>
    </row>
    <row r="4" spans="1:6" ht="36" customHeight="1" x14ac:dyDescent="0.25">
      <c r="A4" s="7" t="s">
        <v>6</v>
      </c>
      <c r="B4" s="4" t="s">
        <v>35</v>
      </c>
      <c r="C4" s="3">
        <v>23450000</v>
      </c>
      <c r="D4" s="3">
        <v>24150000</v>
      </c>
      <c r="E4" s="3">
        <v>25000000</v>
      </c>
      <c r="F4" s="3">
        <v>26450000</v>
      </c>
    </row>
    <row r="5" spans="1:6" ht="24.75" customHeight="1" x14ac:dyDescent="0.25">
      <c r="A5" s="7" t="s">
        <v>7</v>
      </c>
      <c r="B5" s="4" t="s">
        <v>36</v>
      </c>
      <c r="C5" s="3">
        <f>7853000+1540000</f>
        <v>9393000</v>
      </c>
      <c r="D5" s="3">
        <f>2981000+1603000</f>
        <v>4584000</v>
      </c>
      <c r="E5" s="3">
        <f>3125000+1673000</f>
        <v>4798000</v>
      </c>
      <c r="F5" s="3">
        <f>3268000+1744000</f>
        <v>5012000</v>
      </c>
    </row>
    <row r="6" spans="1:6" ht="24.75" customHeight="1" x14ac:dyDescent="0.25">
      <c r="A6" s="7" t="s">
        <v>8</v>
      </c>
      <c r="B6" s="4" t="s">
        <v>37</v>
      </c>
      <c r="C6" s="3">
        <v>117251000</v>
      </c>
      <c r="D6" s="3">
        <v>122326000</v>
      </c>
      <c r="E6" s="3">
        <v>127579000</v>
      </c>
      <c r="F6" s="3">
        <v>132953000</v>
      </c>
    </row>
    <row r="7" spans="1:6" ht="24.75" customHeight="1" x14ac:dyDescent="0.25">
      <c r="A7" s="7" t="s">
        <v>9</v>
      </c>
      <c r="B7" s="2" t="s">
        <v>38</v>
      </c>
      <c r="C7" s="3">
        <v>12545000</v>
      </c>
      <c r="D7" s="3">
        <v>13047000</v>
      </c>
      <c r="E7" s="3">
        <v>13649000</v>
      </c>
      <c r="F7" s="3">
        <v>14151000</v>
      </c>
    </row>
    <row r="8" spans="1:6" ht="36" customHeight="1" x14ac:dyDescent="0.25">
      <c r="A8" s="7" t="s">
        <v>10</v>
      </c>
      <c r="B8" s="4" t="s">
        <v>39</v>
      </c>
      <c r="C8" s="3">
        <v>3500000</v>
      </c>
      <c r="D8" s="3">
        <v>4082000</v>
      </c>
      <c r="E8" s="3">
        <v>4736000</v>
      </c>
      <c r="F8" s="3">
        <v>4977000</v>
      </c>
    </row>
    <row r="9" spans="1:6" ht="24.75" customHeight="1" x14ac:dyDescent="0.25">
      <c r="A9" s="7" t="s">
        <v>11</v>
      </c>
      <c r="B9" s="2" t="s">
        <v>26</v>
      </c>
      <c r="C9" s="3">
        <v>46300000</v>
      </c>
      <c r="D9" s="3">
        <v>48850000</v>
      </c>
      <c r="E9" s="3">
        <v>51500000</v>
      </c>
      <c r="F9" s="3">
        <v>54330000</v>
      </c>
    </row>
    <row r="10" spans="1:6" ht="24.75" customHeight="1" x14ac:dyDescent="0.25">
      <c r="A10" s="13" t="s">
        <v>12</v>
      </c>
      <c r="B10" s="14" t="s">
        <v>40</v>
      </c>
      <c r="C10" s="3">
        <v>7000000</v>
      </c>
      <c r="D10" s="3">
        <v>7385000</v>
      </c>
      <c r="E10" s="17">
        <f>7800000-1000000</f>
        <v>6800000</v>
      </c>
      <c r="F10" s="10">
        <f>8230000-1200000-210000</f>
        <v>6820000</v>
      </c>
    </row>
    <row r="11" spans="1:6" ht="36" customHeight="1" x14ac:dyDescent="0.25">
      <c r="A11" s="7" t="s">
        <v>13</v>
      </c>
      <c r="B11" s="4" t="s">
        <v>28</v>
      </c>
      <c r="C11" s="3">
        <v>4600000</v>
      </c>
      <c r="D11" s="3">
        <v>5300000</v>
      </c>
      <c r="E11" s="3">
        <v>5800000</v>
      </c>
      <c r="F11" s="3">
        <v>6300000</v>
      </c>
    </row>
    <row r="12" spans="1:6" ht="36" customHeight="1" x14ac:dyDescent="0.25">
      <c r="A12" s="7" t="s">
        <v>14</v>
      </c>
      <c r="B12" s="4" t="s">
        <v>29</v>
      </c>
      <c r="C12" s="3">
        <v>9700000</v>
      </c>
      <c r="D12" s="3">
        <v>10250000</v>
      </c>
      <c r="E12" s="3">
        <v>10800000</v>
      </c>
      <c r="F12" s="3">
        <v>11400000</v>
      </c>
    </row>
    <row r="13" spans="1:6" ht="24.75" customHeight="1" x14ac:dyDescent="0.25">
      <c r="A13" s="7" t="s">
        <v>15</v>
      </c>
      <c r="B13" s="4" t="s">
        <v>30</v>
      </c>
      <c r="C13" s="3">
        <v>14560000</v>
      </c>
      <c r="D13" s="3">
        <v>15360000</v>
      </c>
      <c r="E13" s="3">
        <v>16200000</v>
      </c>
      <c r="F13" s="3">
        <v>17100000</v>
      </c>
    </row>
    <row r="14" spans="1:6" ht="24.75" customHeight="1" x14ac:dyDescent="0.25">
      <c r="A14" s="7" t="s">
        <v>16</v>
      </c>
      <c r="B14" s="4" t="s">
        <v>31</v>
      </c>
      <c r="C14" s="3">
        <v>3400000</v>
      </c>
      <c r="D14" s="3">
        <v>3600000</v>
      </c>
      <c r="E14" s="3">
        <v>3800000</v>
      </c>
      <c r="F14" s="3">
        <v>4010000</v>
      </c>
    </row>
    <row r="15" spans="1:6" ht="24.75" customHeight="1" x14ac:dyDescent="0.25">
      <c r="A15" s="7" t="s">
        <v>17</v>
      </c>
      <c r="B15" s="4" t="s">
        <v>32</v>
      </c>
      <c r="C15" s="3">
        <v>9750000</v>
      </c>
      <c r="D15" s="3">
        <v>10300000</v>
      </c>
      <c r="E15" s="3">
        <v>10860000</v>
      </c>
      <c r="F15" s="3">
        <v>11460000</v>
      </c>
    </row>
    <row r="16" spans="1:6" ht="36" customHeight="1" x14ac:dyDescent="0.25">
      <c r="A16" s="13" t="s">
        <v>56</v>
      </c>
      <c r="B16" s="18" t="s">
        <v>41</v>
      </c>
      <c r="C16" s="3">
        <v>2345000</v>
      </c>
      <c r="D16" s="3">
        <v>2475000</v>
      </c>
      <c r="E16" s="3">
        <v>2610000</v>
      </c>
      <c r="F16" s="10">
        <f>2755000-603300-440000</f>
        <v>1711700</v>
      </c>
    </row>
    <row r="17" spans="1:6" ht="36" customHeight="1" x14ac:dyDescent="0.25">
      <c r="A17" s="7" t="s">
        <v>18</v>
      </c>
      <c r="B17" s="4" t="s">
        <v>42</v>
      </c>
      <c r="C17" s="3">
        <v>2700000</v>
      </c>
      <c r="D17" s="3">
        <v>2850000</v>
      </c>
      <c r="E17" s="3">
        <v>3000000</v>
      </c>
      <c r="F17" s="3">
        <v>3165000</v>
      </c>
    </row>
    <row r="18" spans="1:6" ht="36" customHeight="1" x14ac:dyDescent="0.25">
      <c r="A18" s="7" t="s">
        <v>19</v>
      </c>
      <c r="B18" s="4" t="s">
        <v>33</v>
      </c>
      <c r="C18" s="3">
        <v>3630000</v>
      </c>
      <c r="D18" s="3">
        <v>3830000</v>
      </c>
      <c r="E18" s="3">
        <v>4040000</v>
      </c>
      <c r="F18" s="3">
        <v>4260000</v>
      </c>
    </row>
    <row r="19" spans="1:6" ht="36" customHeight="1" x14ac:dyDescent="0.25">
      <c r="A19" s="7" t="s">
        <v>20</v>
      </c>
      <c r="B19" s="4" t="s">
        <v>43</v>
      </c>
      <c r="C19" s="3">
        <v>970000</v>
      </c>
      <c r="D19" s="3">
        <v>1025000</v>
      </c>
      <c r="E19" s="3">
        <v>1080000</v>
      </c>
      <c r="F19" s="3">
        <v>1140000</v>
      </c>
    </row>
    <row r="20" spans="1:6" ht="36" customHeight="1" x14ac:dyDescent="0.25">
      <c r="A20" s="7" t="s">
        <v>21</v>
      </c>
      <c r="B20" s="4" t="s">
        <v>44</v>
      </c>
      <c r="C20" s="3">
        <v>8230000</v>
      </c>
      <c r="D20" s="3">
        <v>8680000</v>
      </c>
      <c r="E20" s="3">
        <v>9160000</v>
      </c>
      <c r="F20" s="3">
        <v>9660000</v>
      </c>
    </row>
    <row r="21" spans="1:6" ht="36" customHeight="1" x14ac:dyDescent="0.25">
      <c r="A21" s="7" t="s">
        <v>22</v>
      </c>
      <c r="B21" s="5" t="s">
        <v>45</v>
      </c>
      <c r="C21" s="3">
        <v>11380000</v>
      </c>
      <c r="D21" s="3">
        <v>12000000</v>
      </c>
      <c r="E21" s="3">
        <v>12660000</v>
      </c>
      <c r="F21" s="3">
        <v>13350000</v>
      </c>
    </row>
    <row r="22" spans="1:6" ht="36" customHeight="1" x14ac:dyDescent="0.25">
      <c r="A22" s="7" t="s">
        <v>23</v>
      </c>
      <c r="B22" s="4" t="s">
        <v>34</v>
      </c>
      <c r="C22" s="3">
        <v>3670000</v>
      </c>
      <c r="D22" s="3">
        <v>3870000</v>
      </c>
      <c r="E22" s="3">
        <v>4080000</v>
      </c>
      <c r="F22" s="3">
        <v>4300000</v>
      </c>
    </row>
    <row r="23" spans="1:6" ht="36" customHeight="1" x14ac:dyDescent="0.25">
      <c r="A23" s="7" t="s">
        <v>25</v>
      </c>
      <c r="B23" s="4" t="s">
        <v>46</v>
      </c>
      <c r="C23" s="3">
        <v>3030000</v>
      </c>
      <c r="D23" s="3">
        <v>3200000</v>
      </c>
      <c r="E23" s="3">
        <v>3376000</v>
      </c>
      <c r="F23" s="3">
        <v>3560000</v>
      </c>
    </row>
    <row r="24" spans="1:6" ht="36" customHeight="1" x14ac:dyDescent="0.25">
      <c r="A24" s="15" t="s">
        <v>48</v>
      </c>
      <c r="B24" s="16" t="s">
        <v>49</v>
      </c>
      <c r="C24" s="17"/>
      <c r="D24" s="17"/>
      <c r="E24" s="17">
        <v>1000000</v>
      </c>
      <c r="F24" s="17">
        <v>1200000</v>
      </c>
    </row>
    <row r="25" spans="1:6" ht="24.75" customHeight="1" x14ac:dyDescent="0.25">
      <c r="A25" s="13" t="s">
        <v>50</v>
      </c>
      <c r="B25" s="14" t="s">
        <v>53</v>
      </c>
      <c r="C25" s="10"/>
      <c r="D25" s="10"/>
      <c r="E25" s="10"/>
      <c r="F25" s="10">
        <v>603300</v>
      </c>
    </row>
    <row r="26" spans="1:6" ht="36" customHeight="1" x14ac:dyDescent="0.25">
      <c r="A26" s="13" t="s">
        <v>51</v>
      </c>
      <c r="B26" s="14" t="s">
        <v>54</v>
      </c>
      <c r="C26" s="10"/>
      <c r="D26" s="10"/>
      <c r="E26" s="10"/>
      <c r="F26" s="10">
        <v>440000</v>
      </c>
    </row>
    <row r="27" spans="1:6" ht="36" customHeight="1" x14ac:dyDescent="0.25">
      <c r="A27" s="13" t="s">
        <v>52</v>
      </c>
      <c r="B27" s="14" t="s">
        <v>55</v>
      </c>
      <c r="C27" s="10"/>
      <c r="D27" s="10"/>
      <c r="E27" s="10"/>
      <c r="F27" s="10">
        <v>210000</v>
      </c>
    </row>
    <row r="28" spans="1:6" s="11" customFormat="1" ht="24.75" customHeight="1" x14ac:dyDescent="0.25">
      <c r="A28" s="7" t="s">
        <v>24</v>
      </c>
      <c r="B28" s="2" t="s">
        <v>3</v>
      </c>
      <c r="C28" s="3">
        <f>50000+463600+2857400+12479000</f>
        <v>15850000</v>
      </c>
      <c r="D28" s="3">
        <f>50000+11567700+3239000+13203300</f>
        <v>28060000</v>
      </c>
      <c r="E28" s="3">
        <f>50000+19883300+3567300+13955400</f>
        <v>37456000</v>
      </c>
      <c r="F28" s="3">
        <f>50000+29075600+4046400+14743000</f>
        <v>47915000</v>
      </c>
    </row>
    <row r="29" spans="1:6" ht="24" customHeight="1" x14ac:dyDescent="0.25">
      <c r="A29" s="23" t="s">
        <v>27</v>
      </c>
      <c r="B29" s="23"/>
      <c r="C29" s="10">
        <f>SUM(C3:C28)</f>
        <v>355527000</v>
      </c>
      <c r="D29" s="10">
        <f t="shared" ref="D29:E29" si="0">SUM(D3:D28)</f>
        <v>379593000</v>
      </c>
      <c r="E29" s="10">
        <f t="shared" si="0"/>
        <v>406957000</v>
      </c>
      <c r="F29" s="10">
        <f>SUM(F3:F28)</f>
        <v>436056000</v>
      </c>
    </row>
    <row r="30" spans="1:6" x14ac:dyDescent="0.25">
      <c r="F30" s="1"/>
    </row>
    <row r="31" spans="1:6" x14ac:dyDescent="0.25">
      <c r="F31" s="1"/>
    </row>
    <row r="32" spans="1:6" x14ac:dyDescent="0.25">
      <c r="F32" s="1"/>
    </row>
    <row r="33" spans="6:6" x14ac:dyDescent="0.25">
      <c r="F33" s="1"/>
    </row>
    <row r="34" spans="6:6" x14ac:dyDescent="0.25">
      <c r="F34" s="1"/>
    </row>
    <row r="35" spans="6:6" x14ac:dyDescent="0.25">
      <c r="F35" s="1"/>
    </row>
    <row r="36" spans="6:6" x14ac:dyDescent="0.25">
      <c r="F36" s="1"/>
    </row>
    <row r="37" spans="6:6" x14ac:dyDescent="0.25">
      <c r="F37" s="1"/>
    </row>
    <row r="38" spans="6:6" x14ac:dyDescent="0.25">
      <c r="F38" s="1"/>
    </row>
    <row r="39" spans="6:6" x14ac:dyDescent="0.25">
      <c r="F39" s="1"/>
    </row>
    <row r="40" spans="6:6" x14ac:dyDescent="0.25">
      <c r="F40" s="1"/>
    </row>
    <row r="41" spans="6:6" x14ac:dyDescent="0.25">
      <c r="F41" s="1"/>
    </row>
    <row r="42" spans="6:6" x14ac:dyDescent="0.25">
      <c r="F42" s="1"/>
    </row>
    <row r="43" spans="6:6" x14ac:dyDescent="0.25">
      <c r="F43" s="1"/>
    </row>
    <row r="44" spans="6:6" x14ac:dyDescent="0.25">
      <c r="F44" s="1"/>
    </row>
    <row r="45" spans="6:6" x14ac:dyDescent="0.25">
      <c r="F45" s="1"/>
    </row>
    <row r="46" spans="6:6" x14ac:dyDescent="0.25">
      <c r="F46" s="1"/>
    </row>
    <row r="47" spans="6:6" x14ac:dyDescent="0.25">
      <c r="F47" s="1"/>
    </row>
    <row r="48" spans="6:6" x14ac:dyDescent="0.25">
      <c r="F48" s="1"/>
    </row>
    <row r="49" spans="6:6" x14ac:dyDescent="0.25">
      <c r="F49" s="1"/>
    </row>
    <row r="50" spans="6:6" x14ac:dyDescent="0.25">
      <c r="F50" s="1"/>
    </row>
    <row r="51" spans="6:6" x14ac:dyDescent="0.25">
      <c r="F51" s="1"/>
    </row>
    <row r="52" spans="6:6" x14ac:dyDescent="0.25">
      <c r="F52" s="1"/>
    </row>
    <row r="53" spans="6:6" x14ac:dyDescent="0.25">
      <c r="F53" s="1"/>
    </row>
    <row r="54" spans="6:6" x14ac:dyDescent="0.25">
      <c r="F54" s="1"/>
    </row>
    <row r="55" spans="6:6" x14ac:dyDescent="0.25">
      <c r="F55" s="1"/>
    </row>
    <row r="56" spans="6:6" x14ac:dyDescent="0.25">
      <c r="F56" s="1"/>
    </row>
  </sheetData>
  <mergeCells count="3">
    <mergeCell ref="A1:B1"/>
    <mergeCell ref="C1:F1"/>
    <mergeCell ref="A29:B29"/>
  </mergeCells>
  <printOptions horizontalCentered="1"/>
  <pageMargins left="0.37" right="0.15748031496062992" top="1.04" bottom="0.37" header="0.3" footer="0.15748031496062992"/>
  <pageSetup paperSize="9" scale="87" fitToHeight="0" orientation="portrait" r:id="rId1"/>
  <headerFooter>
    <oddHeader xml:space="preserve">&amp;CPREFEITURA MUNICIPAL DE SANTA MARIA
PLANO PLURIANUAL 2018 - 2021
ANEXO II - PROGRAMAS DE GOVERNO
IIb) PROGRAMAS DE GESTÃO  E MANUTENÇÃO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Nizeti</dc:creator>
  <cp:lastModifiedBy>dirlegis3</cp:lastModifiedBy>
  <cp:lastPrinted>2021-03-17T14:22:57Z</cp:lastPrinted>
  <dcterms:created xsi:type="dcterms:W3CDTF">2013-05-06T13:21:19Z</dcterms:created>
  <dcterms:modified xsi:type="dcterms:W3CDTF">2021-07-12T10:47:40Z</dcterms:modified>
</cp:coreProperties>
</file>